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8" windowHeight="822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</definedNames>
  <calcPr fullCalcOnLoad="1"/>
</workbook>
</file>

<file path=xl/sharedStrings.xml><?xml version="1.0" encoding="utf-8"?>
<sst xmlns="http://schemas.openxmlformats.org/spreadsheetml/2006/main" count="1356" uniqueCount="516">
  <si>
    <t>表1</t>
  </si>
  <si>
    <t>单位收支总表</t>
  </si>
  <si>
    <t>四川省生态环境厅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</si>
  <si>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</si>
  <si>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</si>
  <si>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</si>
  <si>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</si>
  <si>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</si>
  <si>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</si>
  <si>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</si>
  <si>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</si>
  <si>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</si>
  <si>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</si>
  <si>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</si>
  <si>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</si>
  <si>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</si>
  <si>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</si>
  <si>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</si>
  <si>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</si>
  <si>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</si>
  <si>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</si>
  <si>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</si>
  <si>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</si>
  <si>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</si>
  <si>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</si>
  <si>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</si>
  <si>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</si>
  <si>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</si>
  <si>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</si>
  <si>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</si>
  <si>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</si>
  <si>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</si>
  <si>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</si>
  <si>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</si>
  <si>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</si>
  <si>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</si>
  <si>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</si>
  <si>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</si>
  <si>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</si>
  <si>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</si>
  <si>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</si>
  <si>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</si>
  <si>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</si>
  <si>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</si>
  <si>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</si>
  <si>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</si>
  <si>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</si>
  <si>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</si>
  <si>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</si>
  <si>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</si>
  <si>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</si>
  <si>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</si>
  <si>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</si>
  <si>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</si>
  <si>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</si>
  <si>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</si>
  <si>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</si>
  <si>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</si>
  <si>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</si>
  <si>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</si>
  <si>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</si>
  <si>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</si>
  <si>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</si>
  <si>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</si>
  <si>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</si>
  <si>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</si>
  <si>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</si>
  <si>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</si>
  <si>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</si>
  <si>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</si>
  <si>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</si>
  <si>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</si>
  <si>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</si>
  <si>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</si>
  <si>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</si>
  <si>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</si>
  <si>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</si>
  <si>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</si>
  <si>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</si>
  <si>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</si>
  <si>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</si>
  <si>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</si>
  <si>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</si>
  <si>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328301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</si>
  <si>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</si>
  <si>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</si>
  <si>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</si>
  <si>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</si>
  <si>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</si>
  <si>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</si>
  <si>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</si>
  <si>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</si>
  <si>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02</t>
  </si>
  <si>
    <t>事业单位医疗</t>
  </si>
  <si>
    <t>公务员医疗补助</t>
  </si>
  <si>
    <t>211</t>
  </si>
  <si>
    <t>行政运行</t>
  </si>
  <si>
    <t>一般行政管理事务</t>
  </si>
  <si>
    <t>水体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</si>
  <si>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</si>
  <si>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</si>
  <si>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</si>
  <si>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</si>
  <si>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</si>
  <si>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</si>
  <si>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</si>
  <si>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</si>
  <si>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</si>
  <si>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</si>
  <si>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</si>
  <si>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</si>
  <si>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</si>
  <si>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</si>
  <si>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</si>
  <si>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</si>
  <si>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</si>
  <si>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</si>
  <si>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</si>
  <si>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</si>
  <si>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</si>
  <si>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</si>
  <si>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</si>
  <si>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</si>
  <si>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</si>
  <si>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</si>
  <si>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</si>
  <si>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</si>
  <si>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</si>
  <si>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</si>
  <si>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</si>
  <si>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</si>
  <si>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</si>
  <si>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</si>
  <si>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</si>
  <si>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</si>
  <si>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</si>
  <si>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</si>
  <si>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</si>
  <si>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</si>
  <si>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</si>
  <si>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</si>
  <si>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</si>
  <si>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</si>
  <si>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</si>
  <si>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</si>
  <si>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</si>
  <si>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</si>
  <si>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</si>
  <si>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</si>
  <si>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</si>
  <si>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</si>
  <si>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</si>
  <si>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</si>
  <si>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</si>
  <si>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</si>
  <si>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</si>
  <si>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</si>
  <si>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</si>
  <si>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</si>
  <si>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</si>
  <si>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</si>
  <si>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</si>
  <si>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</si>
  <si>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</si>
  <si>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</si>
  <si>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</si>
  <si>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</si>
  <si>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</si>
  <si>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</si>
  <si>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</si>
  <si>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</si>
  <si>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</si>
  <si>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</si>
  <si>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</si>
  <si>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</si>
  <si>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</si>
  <si>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</si>
  <si>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</si>
  <si>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04</t>
  </si>
  <si>
    <t xml:space="preserve">  专用材料购置费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</si>
  <si>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</si>
  <si>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</si>
  <si>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</si>
  <si>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</si>
  <si>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</si>
  <si>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</si>
  <si>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</si>
  <si>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</si>
  <si>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</si>
  <si>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</si>
  <si>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</si>
  <si>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</si>
  <si>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</si>
  <si>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</si>
  <si>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</si>
  <si>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</si>
  <si>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</si>
  <si>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</si>
  <si>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</si>
  <si>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</si>
  <si>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</si>
  <si>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</si>
  <si>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</si>
  <si>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</si>
  <si>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</si>
  <si>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</si>
  <si>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</si>
  <si>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</si>
  <si>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</si>
  <si>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</si>
  <si>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</si>
  <si>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</si>
  <si>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</si>
  <si>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</si>
  <si>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</si>
  <si>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</si>
  <si>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</si>
  <si>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</si>
  <si>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</si>
  <si>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</si>
  <si>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</si>
  <si>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</si>
  <si>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</si>
  <si>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</si>
  <si>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</si>
  <si>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</si>
  <si>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</si>
  <si>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</si>
  <si>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</si>
  <si>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</si>
  <si>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</si>
  <si>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</si>
  <si>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</si>
  <si>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</si>
  <si>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</si>
  <si>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</si>
  <si>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</si>
  <si>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</si>
  <si>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</si>
  <si>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</si>
  <si>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</si>
  <si>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</si>
  <si>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</si>
  <si>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</si>
  <si>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</si>
  <si>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</si>
  <si>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</si>
  <si>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</si>
  <si>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</si>
  <si>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</si>
  <si>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</si>
  <si>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</si>
  <si>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</si>
  <si>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</si>
  <si>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</si>
  <si>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</si>
  <si>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</si>
  <si>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</si>
  <si>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</si>
  <si>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</si>
  <si>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</si>
  <si>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</si>
  <si>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</si>
  <si>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</si>
  <si>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</si>
  <si>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</si>
  <si>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</si>
  <si>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</si>
  <si>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</si>
  <si>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</si>
  <si>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</si>
  <si>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</si>
  <si>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</si>
  <si>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</si>
  <si>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</si>
  <si>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</si>
  <si>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</si>
  <si>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</si>
  <si>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</si>
  <si>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</si>
  <si>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</si>
  <si>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</si>
  <si>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</si>
  <si>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</si>
  <si>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</si>
  <si>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</si>
  <si>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</si>
  <si>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</si>
  <si>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</si>
  <si>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</si>
  <si>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</si>
  <si>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</si>
  <si>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</si>
  <si>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</si>
  <si>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</si>
  <si>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</si>
  <si>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</si>
  <si>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</si>
  <si>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</si>
  <si>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节能环保支出</t>
  </si>
  <si>
    <t xml:space="preserve">  环境保护管理事务</t>
  </si>
  <si>
    <t xml:space="preserve">    行政运行</t>
  </si>
  <si>
    <t xml:space="preserve">    一般行政管理事务</t>
  </si>
  <si>
    <t xml:space="preserve">  污染防治</t>
  </si>
  <si>
    <t xml:space="preserve">    水体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</si>
  <si>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</si>
  <si>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</si>
  <si>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</si>
  <si>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</si>
  <si>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</si>
  <si>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</si>
  <si>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</si>
  <si>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</si>
  <si>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</si>
  <si>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</si>
  <si>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</si>
  <si>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</si>
  <si>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</si>
  <si>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</si>
  <si>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</si>
  <si>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</si>
  <si>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</si>
  <si>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</si>
  <si>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</si>
  <si>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</si>
  <si>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</si>
  <si>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</si>
  <si>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手续费</t>
  </si>
  <si>
    <t xml:space="preserve">  07</t>
  </si>
  <si>
    <t xml:space="preserve">  邮电费</t>
  </si>
  <si>
    <t xml:space="preserve">  差旅费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</si>
  <si>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</si>
  <si>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</si>
  <si>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</si>
  <si>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</si>
  <si>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</si>
  <si>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</si>
  <si>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</si>
  <si>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</si>
  <si>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</si>
  <si>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</si>
  <si>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</si>
  <si>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</si>
  <si>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</si>
  <si>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</si>
  <si>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</si>
  <si>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</si>
  <si>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</si>
  <si>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</si>
  <si>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</si>
  <si>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</si>
  <si>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“美丽四川”建设战略规划研究</t>
  </si>
  <si>
    <t xml:space="preserve">  党建活动经费</t>
  </si>
  <si>
    <t xml:space="preserve">  环保监管保障资金</t>
  </si>
  <si>
    <t xml:space="preserve">  环保监管运行租车经费</t>
  </si>
  <si>
    <t xml:space="preserve">  环保年鉴及环保志编撰工作经费</t>
  </si>
  <si>
    <t xml:space="preserve">  环保审计及财务监督检查专项</t>
  </si>
  <si>
    <t xml:space="preserve">  环保宣传工作经费</t>
  </si>
  <si>
    <t xml:space="preserve">  环境保护科技支撑资金</t>
  </si>
  <si>
    <t xml:space="preserve">  环境风险评估</t>
  </si>
  <si>
    <t xml:space="preserve">  环境工程职称评审及人事保障经费</t>
  </si>
  <si>
    <t xml:space="preserve">  环境政策标准与法制资金</t>
  </si>
  <si>
    <t xml:space="preserve">  纪检监察和党风廉政建设经费</t>
  </si>
  <si>
    <t xml:space="preserve">  居民环境与健康素养提升行动</t>
  </si>
  <si>
    <t xml:space="preserve">  老年文化活动经费</t>
  </si>
  <si>
    <t xml:space="preserve">  企业环境信用评价技术支撑</t>
  </si>
  <si>
    <t xml:space="preserve">  全省环保项目管理经费</t>
  </si>
  <si>
    <t xml:space="preserve">  生态环境保护督察经费</t>
  </si>
  <si>
    <t xml:space="preserve">  生态环境保护区域战略合作经费</t>
  </si>
  <si>
    <t xml:space="preserve">  生态环境科研课题管理支撑（省环科学会）</t>
  </si>
  <si>
    <t xml:space="preserve">  四川省生态环保技术白皮书（水生态环境领域）</t>
  </si>
  <si>
    <t xml:space="preserve">  四川省生态环境科普能力提升（省环科学会）</t>
  </si>
  <si>
    <t xml:space="preserve">  四川省生态环境政策与规划技术支撑工作</t>
  </si>
  <si>
    <t xml:space="preserve">  新冠疫情应急监测设备专项</t>
  </si>
  <si>
    <t xml:space="preserve">  业务能力建设经费</t>
  </si>
  <si>
    <t xml:space="preserve">  重点企业碳排放核查</t>
  </si>
  <si>
    <t xml:space="preserve">  继续实施项目-水污染防治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</si>
  <si>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</si>
  <si>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</si>
  <si>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</si>
  <si>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</si>
  <si>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</si>
  <si>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</si>
  <si>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</si>
  <si>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</si>
  <si>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</si>
  <si>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</si>
  <si>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</si>
  <si>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</si>
  <si>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</si>
  <si>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</si>
  <si>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</si>
  <si>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</si>
  <si>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</si>
  <si>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</si>
  <si>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</si>
  <si>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</si>
  <si>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</si>
  <si>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</si>
  <si>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</si>
  <si>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</si>
  <si>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</si>
  <si>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</si>
  <si>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</si>
  <si>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</si>
  <si>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</si>
  <si>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</si>
  <si>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</si>
  <si>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328301-四川省生态环境厅</t>
  </si>
  <si>
    <t>根据省委省政府重点工作安排，结合我省生态环境保护工作实际，通过政府购买技术支撑服务，获得大气环境、水环境、固废、土壤、生态、环境政策法规等领域技术支撑服务，为全省生态高水平保护、绿色高质量发展提供政策建议及技术保障，确保我省环境保护科技工作的顺利开展，努力打赢蓝天保卫战、碧水保卫战、净土保卫战。2021年12月完成项目35个；按合同约定任务，通过专家评审或者达到上级主管部门认同；通过科技支撑，从决策管理层面助力环境质量改善；通过科技支撑，大气、水、土壤环境质量持续改善；服务对方满意度达到80%以上。</t>
  </si>
  <si>
    <t>完成项目数量</t>
  </si>
  <si>
    <t>35个</t>
  </si>
  <si>
    <t>对工作的促进作用</t>
  </si>
  <si>
    <t>通过科技支撑，从决策管理层面助力环境质量改善</t>
  </si>
  <si>
    <t>服务对象满意度</t>
  </si>
  <si>
    <t>&gt;=80%</t>
  </si>
  <si>
    <t>项目完成质量</t>
  </si>
  <si>
    <t>按合同约定任务，通过专家评审或者达到上级主管部门认同</t>
  </si>
  <si>
    <t>大气、水、土壤环境质量改善</t>
  </si>
  <si>
    <t>通过科技支撑，大气、水、固废、土壤环境质量持续改善</t>
  </si>
  <si>
    <t>完成(上报)时限</t>
  </si>
  <si>
    <t>2021年12月</t>
  </si>
  <si>
    <t>项目按期完成率</t>
  </si>
  <si>
    <t>100%</t>
  </si>
  <si>
    <t>通过开展2021年四川省生态环境政策与规划技术支撑工作，围绕省委省政府和生态环境厅2021年重点工作所做的技术支撑，工作内容涵盖环境政策、环境规划、法治与标准、污染防治攻坚战、环保督察、现代环境治理体系等多个方面，均围绕省委省政府和生态环境厅2021年重点工作所做的技术支撑工作，产出各类支撑工作技术报告40余个，相关成果相关研究报告成果按照职能处室要求完成项目结题；通过专主管部门验收，完成项目资金预算，并达到90%以上主管部门满意，有效提升环境管理水平，助力改善环境质量。</t>
  </si>
  <si>
    <t>完成《四川省“十四五”生态环境保护规划》及系列专项规划，《入河排污口及水功能区管理技术报告》、《环境政策专刊》、《四川省生态环境形势分析》等技术报告</t>
  </si>
  <si>
    <t>≥40个</t>
  </si>
  <si>
    <t>在环境管理、环境政策、环境规划等多个领域、针对水、大气、土壤、自然生态等要素方面，从政策、机制、规划、项目、法治、标准等方面提出措施建议，助力提升环境管理水平，有效改善环境质量；</t>
  </si>
  <si>
    <t>通过开展生态环境政策与规划技术支撑工作，有效提升环境管理水平，助力改善环境质量。</t>
  </si>
  <si>
    <t>主管部门满意</t>
  </si>
  <si>
    <t>≥90%</t>
  </si>
  <si>
    <t>通过专主管部门验收</t>
  </si>
  <si>
    <t>完成项目结题</t>
  </si>
  <si>
    <t>完成项目资金预算</t>
  </si>
  <si>
    <t>形成“美丽四川”建设战略规划项目系列成果。</t>
  </si>
  <si>
    <t>研究报告</t>
  </si>
  <si>
    <t>2个</t>
  </si>
  <si>
    <t>完成质量</t>
  </si>
  <si>
    <t>通过专家评审，重要成果经省政府批准；</t>
  </si>
  <si>
    <t>超过90%项目主管部门满意。</t>
  </si>
  <si>
    <t>技术指南</t>
  </si>
  <si>
    <t>1个</t>
  </si>
  <si>
    <t>完成实效</t>
  </si>
  <si>
    <t>按时完成项目结题</t>
  </si>
  <si>
    <t>管理政策</t>
  </si>
  <si>
    <t>2项</t>
  </si>
  <si>
    <t>经济效益</t>
  </si>
  <si>
    <t>通过开展“美丽四川”建设系列研究，助推全省高质量发展</t>
  </si>
  <si>
    <t>社会效益指标</t>
  </si>
  <si>
    <t>增强人民群众对生态环境改善的认同感和获得感</t>
  </si>
  <si>
    <t>省委、省政府关于统筹做好常态化疫情防控和经济社会发展的部署要求，迅速进入战时状态，全力以赴开展医疗废物监管、应急环境监测工作。</t>
  </si>
  <si>
    <t>购买设备数量</t>
  </si>
  <si>
    <t>303台、套、个</t>
  </si>
  <si>
    <t>对新冠肺炎疫情防控工作的促进作用</t>
  </si>
  <si>
    <t>促进新冠肺炎疫情防控</t>
  </si>
  <si>
    <t>省委、省政府满意度</t>
  </si>
  <si>
    <t>&gt;=90%</t>
  </si>
  <si>
    <t>设备验收合格率</t>
  </si>
  <si>
    <t>&gt;=95%</t>
  </si>
  <si>
    <t>采购成本</t>
  </si>
  <si>
    <t>600万元及以下</t>
  </si>
  <si>
    <t>根据职能职责和重点工作，厅机关相关处（室）、5个区域监察专员办赴21个市（州）及县（市、区）开展生态环境保护监管暗查、环保督察、监督检查、会议调研、干部管理、应急处置、应急演练等工作。进一步解决全省生态环境突出问题，改善环境质量，强化队伍建设，监督地方和企业履行环保责任，筑牢生态环境安全防线。</t>
  </si>
  <si>
    <t>完成租车</t>
  </si>
  <si>
    <t>12月31日前完成</t>
  </si>
  <si>
    <t>强化监管，促进环境改善</t>
  </si>
  <si>
    <t>保障监管工作顺利开展，解决全省生态环境突出问题，改善环境质量</t>
  </si>
  <si>
    <t>租车成本</t>
  </si>
  <si>
    <t>183.22万元及以下</t>
  </si>
  <si>
    <t>核查全省石化、化工、建材、钢铁、有色、造纸、电力、航空等重点排放行业中，2013至2019年任一年温室气体排放量达2.6万吨二氧化碳当量（综合能源消费量约1万吨标准煤）及以上的企业或者其他经济组织，以及温室气体排放符合上述条件的自备电厂（不限于以上行业）。全省预计250家，核查地域包括成都、绵阳、西昌、甘孜、阿坝等21个地市州。</t>
  </si>
  <si>
    <t>核查重点企业温室气体排放相关数据</t>
  </si>
  <si>
    <t>250家</t>
  </si>
  <si>
    <t>重点企业参与全国碳市场建设</t>
  </si>
  <si>
    <t>促进重点企业参与全国碳市场建设</t>
  </si>
  <si>
    <t>满意</t>
  </si>
  <si>
    <t>审核重点企业温室气体排放监测计划</t>
  </si>
  <si>
    <t>企业低碳环保协同增效</t>
  </si>
  <si>
    <t>促进企业低碳环保协同增效</t>
  </si>
  <si>
    <t>符合国家和四川省技术规范和要求</t>
  </si>
  <si>
    <t>不超过预算总额</t>
  </si>
  <si>
    <t>253.30万元及以下</t>
  </si>
  <si>
    <t>1、完成一期地下水监测井的的建设；2、全面启动一期地下水样品采集及检测分析；3、召开项目推进会。</t>
  </si>
  <si>
    <t>完成一期项目地下水监测井建设</t>
  </si>
  <si>
    <t>大于等于1000</t>
  </si>
  <si>
    <t>对四川省地下水污染防治工作的促进作用</t>
  </si>
  <si>
    <t>促进四川省地下水污染防治工作</t>
  </si>
  <si>
    <t>召开项目推进会不少于2次</t>
  </si>
  <si>
    <t>促进地下水保护/生态文明建设</t>
  </si>
  <si>
    <t>有效</t>
  </si>
  <si>
    <t>启动一期项目地下水样品采集及分析测试</t>
  </si>
  <si>
    <t>全面启动</t>
  </si>
  <si>
    <t xml:space="preserve">  上年结转_四川省生态环境政策与规划技术支撑工作</t>
  </si>
  <si>
    <t>1.围绕推动成渝地区生态环境共建共保联治的核心要求，以水、大气、土壤、固废、环境风险和生态等为主要研究对象，开展一体化相关要求、成绩和基础、问题和压力、政策或工作建议等相关研究。2.调查铜钵河流域自然概况、社会经济情况、环境质量状况等，研究分析流域污染现状，识别流域主要环境问题和成因，形成问题清单。提出应对措施及预期约束性目标指标，研究梳理科学可行的发展思路和实施路径，为铜钵河流域高水平生态环境保护，助推经济社会高质量发展提供重要保障。3.开展对全省各市州乡镇环保机构设置及监管执法现状的调研，通过对乡镇环保机构设置情况、队伍建设状况、环保综合执法现状进行摸底调查，摸清四川省乡镇环保监管执法现状，针对其目前存在的问题提出下一步的工作建议。</t>
  </si>
  <si>
    <t>完成《四川省推动成渝地区双城经济圈建设生态环境保护研究报告》等相关研究报告</t>
  </si>
  <si>
    <t>3个</t>
  </si>
  <si>
    <t>全面细化落实国家相关要求，促进成渝地区生态环境共建共保联治，推动实现区域流域的一体化绿色发展；加强乡镇基层环保机构队伍建设</t>
  </si>
  <si>
    <t>项目主管部门满意度</t>
  </si>
  <si>
    <t>通过主管部门验收</t>
  </si>
  <si>
    <t>验收合格</t>
  </si>
  <si>
    <t>为成渝地区生态环境治理和保护修复方案提供科学支撑，促进生态环境监督管理向纵深推进</t>
  </si>
  <si>
    <t>119.79万元及以下</t>
  </si>
  <si>
    <t xml:space="preserve">  上年结转_四川省地下水环境调查评估与能力建设二期</t>
  </si>
  <si>
    <t>1、建立“双源”清单；2、编制调查评估方案；3、建立二期地下水监测井建设；4、启动二期地下水样品采集与分析测试；5、监理地下水环境决策系统平台；6、开发地下水建模及环境预测预警系统；7、开展地下水在线监测网络建设</t>
  </si>
  <si>
    <t>建立“双源”清单</t>
  </si>
  <si>
    <t>完成调查评估方案数量</t>
  </si>
  <si>
    <t>完成二期新建地下水监测井</t>
  </si>
  <si>
    <t>》=1400</t>
  </si>
  <si>
    <t>监测井使用年限</t>
  </si>
  <si>
    <t>≥5</t>
  </si>
  <si>
    <t>完成地下水环境决策系统平台开发</t>
  </si>
  <si>
    <t>1</t>
  </si>
  <si>
    <t>完成地下水建模及环境预测预警系统</t>
  </si>
  <si>
    <t>方案评审合格率</t>
  </si>
  <si>
    <t>投资控制达标率</t>
  </si>
  <si>
    <t>说明：本表无数据。</t>
  </si>
  <si>
    <t>说明：本表无数据。</t>
  </si>
  <si>
    <t xml:space="preserve">    说明：本表无数据。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</si>
</sst>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51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46">
    <xf numFmtId="1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2" fillId="34" borderId="2" applyNumberFormat="0" applyAlignment="0" applyProtection="0"/>
    <xf numFmtId="0" fontId="22" fillId="3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18" fillId="33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1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8" borderId="14" applyNumberFormat="0" applyAlignment="0" applyProtection="0"/>
    <xf numFmtId="0" fontId="43" fillId="39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48" fillId="38" borderId="17" applyNumberFormat="0" applyAlignment="0" applyProtection="0"/>
    <xf numFmtId="0" fontId="49" fillId="41" borderId="14" applyNumberFormat="0" applyAlignment="0" applyProtection="0"/>
    <xf numFmtId="0" fontId="50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0" fillId="48" borderId="18" applyNumberFormat="0" applyFont="0" applyAlignment="0" applyProtection="0"/>
  </cellStyleXfs>
  <cellXfs count="191">
    <xf numFmtId="1" fontId="0" fillId="0" borderId="0" xfId="0" applyNumberFormat="1" applyFont="1" applyFill="1" applyAlignment="1">
      <alignment/>
    </xf>
    <xf numFmtId="0" fontId="2" fillId="0" borderId="0" xfId="122" applyFont="1" applyFill="1" applyAlignment="1">
      <alignment vertical="center" wrapText="1"/>
      <protection/>
    </xf>
    <xf numFmtId="0" fontId="3" fillId="0" borderId="0" xfId="122" applyNumberFormat="1" applyFont="1" applyFill="1" applyAlignment="1">
      <alignment vertical="center" wrapText="1"/>
      <protection/>
    </xf>
    <xf numFmtId="0" fontId="3" fillId="0" borderId="0" xfId="122" applyFont="1" applyFill="1" applyAlignment="1">
      <alignment vertical="center" wrapText="1"/>
      <protection/>
    </xf>
    <xf numFmtId="0" fontId="3" fillId="0" borderId="0" xfId="122" applyFont="1" applyFill="1" applyAlignment="1">
      <alignment horizontal="right" vertical="center" wrapText="1"/>
      <protection/>
    </xf>
    <xf numFmtId="0" fontId="2" fillId="0" borderId="19" xfId="122" applyFont="1" applyFill="1" applyBorder="1" applyAlignment="1">
      <alignment horizontal="center" vertical="center" wrapText="1"/>
      <protection/>
    </xf>
    <xf numFmtId="0" fontId="2" fillId="0" borderId="20" xfId="122" applyFont="1" applyFill="1" applyBorder="1" applyAlignment="1">
      <alignment horizontal="center" vertical="center" wrapText="1"/>
      <protection/>
    </xf>
    <xf numFmtId="0" fontId="5" fillId="0" borderId="19" xfId="122" applyNumberFormat="1" applyFont="1" applyFill="1" applyBorder="1" applyAlignment="1">
      <alignment horizontal="right" vertical="center" wrapText="1"/>
      <protection/>
    </xf>
    <xf numFmtId="0" fontId="5" fillId="0" borderId="19" xfId="122" applyNumberFormat="1" applyFont="1" applyFill="1" applyBorder="1" applyAlignment="1">
      <alignment horizontal="left" vertical="center" wrapText="1"/>
      <protection/>
    </xf>
    <xf numFmtId="0" fontId="5" fillId="0" borderId="19" xfId="122" applyNumberFormat="1" applyFont="1" applyFill="1" applyBorder="1" applyAlignment="1">
      <alignment horizontal="center" vertical="center" wrapText="1"/>
      <protection/>
    </xf>
    <xf numFmtId="57" fontId="5" fillId="0" borderId="19" xfId="122" applyNumberFormat="1" applyFont="1" applyFill="1" applyBorder="1" applyAlignment="1">
      <alignment horizontal="center" vertical="center" wrapText="1"/>
      <protection/>
    </xf>
    <xf numFmtId="0" fontId="5" fillId="0" borderId="21" xfId="122" applyNumberFormat="1" applyFont="1" applyFill="1" applyBorder="1" applyAlignment="1" applyProtection="1">
      <alignment vertical="center" wrapText="1"/>
      <protection/>
    </xf>
    <xf numFmtId="0" fontId="5" fillId="0" borderId="22" xfId="122" applyNumberFormat="1" applyFont="1" applyFill="1" applyBorder="1" applyAlignment="1" applyProtection="1">
      <alignment vertical="center" wrapText="1"/>
      <protection/>
    </xf>
    <xf numFmtId="0" fontId="5" fillId="0" borderId="23" xfId="122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180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25" xfId="0" applyNumberFormat="1" applyFont="1" applyFill="1" applyBorder="1" applyAlignment="1" applyProtection="1">
      <alignment vertical="center" wrapText="1"/>
      <protection/>
    </xf>
    <xf numFmtId="180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vertical="center" wrapText="1"/>
      <protection/>
    </xf>
    <xf numFmtId="180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6" fillId="0" borderId="25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vertical="center" wrapText="1"/>
    </xf>
    <xf numFmtId="180" fontId="5" fillId="0" borderId="32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horizontal="right" vertical="center" wrapText="1"/>
    </xf>
    <xf numFmtId="180" fontId="5" fillId="0" borderId="30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122" applyNumberFormat="1" applyFont="1" applyFill="1" applyBorder="1" applyAlignment="1">
      <alignment horizontal="left" vertical="center" wrapText="1"/>
      <protection/>
    </xf>
    <xf numFmtId="0" fontId="3" fillId="0" borderId="41" xfId="122" applyNumberFormat="1" applyFont="1" applyFill="1" applyBorder="1" applyAlignment="1" applyProtection="1">
      <alignment vertical="center" wrapText="1"/>
      <protection/>
    </xf>
    <xf numFmtId="0" fontId="3" fillId="0" borderId="34" xfId="122" applyNumberFormat="1" applyFont="1" applyFill="1" applyBorder="1" applyAlignment="1" applyProtection="1">
      <alignment vertical="center" wrapText="1"/>
      <protection/>
    </xf>
    <xf numFmtId="0" fontId="5" fillId="0" borderId="19" xfId="122" applyNumberFormat="1" applyFont="1" applyFill="1" applyBorder="1" applyAlignment="1">
      <alignment horizontal="center" vertical="center" wrapText="1"/>
      <protection/>
    </xf>
    <xf numFmtId="0" fontId="5" fillId="0" borderId="19" xfId="122" applyNumberFormat="1" applyFont="1" applyFill="1" applyBorder="1" applyAlignment="1">
      <alignment horizontal="right" vertical="center" wrapText="1"/>
      <protection/>
    </xf>
    <xf numFmtId="0" fontId="2" fillId="0" borderId="19" xfId="122" applyFont="1" applyFill="1" applyBorder="1" applyAlignment="1">
      <alignment horizontal="center" vertical="center" wrapText="1"/>
      <protection/>
    </xf>
    <xf numFmtId="0" fontId="5" fillId="0" borderId="20" xfId="122" applyNumberFormat="1" applyFont="1" applyFill="1" applyBorder="1" applyAlignment="1">
      <alignment horizontal="center" vertical="center" wrapText="1"/>
      <protection/>
    </xf>
    <xf numFmtId="0" fontId="5" fillId="0" borderId="24" xfId="122" applyNumberFormat="1" applyFont="1" applyFill="1" applyBorder="1" applyAlignment="1">
      <alignment horizontal="center" vertical="center" wrapText="1"/>
      <protection/>
    </xf>
    <xf numFmtId="0" fontId="5" fillId="0" borderId="30" xfId="122" applyNumberFormat="1" applyFont="1" applyFill="1" applyBorder="1" applyAlignment="1">
      <alignment horizontal="center" vertical="center" wrapText="1"/>
      <protection/>
    </xf>
    <xf numFmtId="0" fontId="5" fillId="0" borderId="29" xfId="122" applyNumberFormat="1" applyFont="1" applyFill="1" applyBorder="1" applyAlignment="1" applyProtection="1">
      <alignment horizontal="left" vertical="center" wrapText="1"/>
      <protection/>
    </xf>
    <xf numFmtId="0" fontId="3" fillId="0" borderId="42" xfId="122" applyNumberFormat="1" applyFont="1" applyFill="1" applyBorder="1" applyAlignment="1" applyProtection="1">
      <alignment vertical="center" wrapText="1"/>
      <protection/>
    </xf>
    <xf numFmtId="0" fontId="3" fillId="0" borderId="43" xfId="122" applyNumberFormat="1" applyFont="1" applyFill="1" applyBorder="1" applyAlignment="1" applyProtection="1">
      <alignment vertical="center" wrapText="1"/>
      <protection/>
    </xf>
    <xf numFmtId="0" fontId="5" fillId="0" borderId="25" xfId="122" applyNumberFormat="1" applyFont="1" applyFill="1" applyBorder="1" applyAlignment="1" applyProtection="1">
      <alignment horizontal="left" vertical="center" wrapText="1"/>
      <protection/>
    </xf>
    <xf numFmtId="0" fontId="3" fillId="0" borderId="44" xfId="122" applyNumberFormat="1" applyFont="1" applyFill="1" applyBorder="1" applyAlignment="1" applyProtection="1">
      <alignment vertical="center" wrapText="1"/>
      <protection/>
    </xf>
    <xf numFmtId="0" fontId="3" fillId="0" borderId="45" xfId="122" applyNumberFormat="1" applyFont="1" applyFill="1" applyBorder="1" applyAlignment="1" applyProtection="1">
      <alignment vertical="center" wrapText="1"/>
      <protection/>
    </xf>
    <xf numFmtId="0" fontId="5" fillId="0" borderId="31" xfId="122" applyNumberFormat="1" applyFont="1" applyFill="1" applyBorder="1" applyAlignment="1" applyProtection="1">
      <alignment horizontal="center" vertical="center" wrapText="1"/>
      <protection/>
    </xf>
    <xf numFmtId="0" fontId="5" fillId="0" borderId="28" xfId="122" applyNumberFormat="1" applyFont="1" applyFill="1" applyBorder="1" applyAlignment="1" applyProtection="1">
      <alignment horizontal="center" vertical="center" wrapText="1"/>
      <protection/>
    </xf>
    <xf numFmtId="0" fontId="5" fillId="0" borderId="39" xfId="122" applyNumberFormat="1" applyFont="1" applyFill="1" applyBorder="1" applyAlignment="1" applyProtection="1">
      <alignment horizontal="center" vertical="center" wrapText="1"/>
      <protection/>
    </xf>
    <xf numFmtId="0" fontId="5" fillId="0" borderId="19" xfId="122" applyNumberFormat="1" applyFont="1" applyFill="1" applyBorder="1" applyAlignment="1" applyProtection="1">
      <alignment horizontal="left" vertical="center" wrapText="1"/>
      <protection/>
    </xf>
    <xf numFmtId="0" fontId="4" fillId="0" borderId="0" xfId="122" applyFont="1" applyFill="1" applyAlignment="1">
      <alignment horizontal="center" vertical="center" wrapText="1"/>
      <protection/>
    </xf>
    <xf numFmtId="0" fontId="3" fillId="0" borderId="0" xfId="122" applyFont="1" applyFill="1" applyAlignment="1">
      <alignment horizontal="right" vertical="center" wrapText="1"/>
      <protection/>
    </xf>
    <xf numFmtId="0" fontId="2" fillId="0" borderId="20" xfId="122" applyFont="1" applyFill="1" applyBorder="1" applyAlignment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适中" xfId="135"/>
    <cellStyle name="输出" xfId="136"/>
    <cellStyle name="输入" xfId="137"/>
    <cellStyle name="Followed Hyperlink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56"/>
      <c r="B1" s="56"/>
      <c r="C1" s="56"/>
      <c r="D1" s="20" t="s">
        <v>0</v>
      </c>
    </row>
    <row r="2" spans="1:4" ht="20.25" customHeight="1">
      <c r="A2" s="108" t="s">
        <v>1</v>
      </c>
      <c r="B2" s="108"/>
      <c r="C2" s="108"/>
      <c r="D2" s="108"/>
    </row>
    <row r="3" spans="1:4" ht="20.25" customHeight="1">
      <c r="A3" s="57" t="s">
        <v>2</v>
      </c>
      <c r="B3" s="58"/>
      <c r="C3" s="30"/>
      <c r="D3" s="20" t="s">
        <v>3</v>
      </c>
    </row>
    <row r="4" spans="1:4" ht="19.5" customHeight="1">
      <c r="A4" s="109" t="s">
        <v>4</v>
      </c>
      <c r="B4" s="110"/>
      <c r="C4" s="109" t="s">
        <v>5</v>
      </c>
      <c r="D4" s="110"/>
    </row>
    <row r="5" spans="1:4" ht="19.5" customHeight="1">
      <c r="A5" s="59" t="s">
        <v>6</v>
      </c>
      <c r="B5" s="59" t="s">
        <v>7</v>
      </c>
      <c r="C5" s="59" t="s">
        <v>6</v>
      </c>
      <c r="D5" s="95" t="s">
        <v>7</v>
      </c>
    </row>
    <row r="6" spans="1:4" ht="19.5" customHeight="1">
      <c r="A6" s="74" t="s">
        <v>8</v>
      </c>
      <c r="B6" s="96">
        <v>11147.9</v>
      </c>
      <c r="C6" s="74" t="s">
        <v>9</v>
      </c>
      <c r="D6" s="96">
        <v>0</v>
      </c>
    </row>
    <row r="7" spans="1:4" ht="19.5" customHeight="1">
      <c r="A7" s="74" t="s">
        <v>10</v>
      </c>
      <c r="B7" s="63">
        <v>0</v>
      </c>
      <c r="C7" s="74" t="s">
        <v>11</v>
      </c>
      <c r="D7" s="96">
        <v>0</v>
      </c>
    </row>
    <row r="8" spans="1:4" ht="19.5" customHeight="1">
      <c r="A8" s="62" t="s">
        <v>12</v>
      </c>
      <c r="B8" s="96">
        <v>0</v>
      </c>
      <c r="C8" s="97" t="s">
        <v>13</v>
      </c>
      <c r="D8" s="96">
        <v>0</v>
      </c>
    </row>
    <row r="9" spans="1:4" ht="19.5" customHeight="1">
      <c r="A9" s="74" t="s">
        <v>14</v>
      </c>
      <c r="B9" s="93">
        <v>0</v>
      </c>
      <c r="C9" s="74" t="s">
        <v>15</v>
      </c>
      <c r="D9" s="96">
        <v>0</v>
      </c>
    </row>
    <row r="10" spans="1:4" ht="19.5" customHeight="1">
      <c r="A10" s="74" t="s">
        <v>16</v>
      </c>
      <c r="B10" s="96">
        <v>0</v>
      </c>
      <c r="C10" s="74" t="s">
        <v>17</v>
      </c>
      <c r="D10" s="96">
        <v>341</v>
      </c>
    </row>
    <row r="11" spans="1:4" ht="19.5" customHeight="1">
      <c r="A11" s="74" t="s">
        <v>18</v>
      </c>
      <c r="B11" s="96">
        <v>0</v>
      </c>
      <c r="C11" s="74" t="s">
        <v>19</v>
      </c>
      <c r="D11" s="96">
        <v>0</v>
      </c>
    </row>
    <row r="12" spans="1:4" ht="19.5" customHeight="1">
      <c r="A12" s="74"/>
      <c r="B12" s="96"/>
      <c r="C12" s="74" t="s">
        <v>20</v>
      </c>
      <c r="D12" s="96">
        <v>0</v>
      </c>
    </row>
    <row r="13" spans="1:4" ht="19.5" customHeight="1">
      <c r="A13" s="69"/>
      <c r="B13" s="96"/>
      <c r="C13" s="74" t="s">
        <v>21</v>
      </c>
      <c r="D13" s="96">
        <v>232.25</v>
      </c>
    </row>
    <row r="14" spans="1:4" ht="19.5" customHeight="1">
      <c r="A14" s="69"/>
      <c r="B14" s="96"/>
      <c r="C14" s="74" t="s">
        <v>22</v>
      </c>
      <c r="D14" s="96">
        <v>0</v>
      </c>
    </row>
    <row r="15" spans="1:4" ht="19.5" customHeight="1">
      <c r="A15" s="69"/>
      <c r="B15" s="96"/>
      <c r="C15" s="74" t="s">
        <v>23</v>
      </c>
      <c r="D15" s="96">
        <v>197.76</v>
      </c>
    </row>
    <row r="16" spans="1:4" ht="19.5" customHeight="1">
      <c r="A16" s="69"/>
      <c r="B16" s="96"/>
      <c r="C16" s="74" t="s">
        <v>24</v>
      </c>
      <c r="D16" s="96">
        <v>18437.13</v>
      </c>
    </row>
    <row r="17" spans="1:4" ht="19.5" customHeight="1">
      <c r="A17" s="69"/>
      <c r="B17" s="96"/>
      <c r="C17" s="74" t="s">
        <v>25</v>
      </c>
      <c r="D17" s="96">
        <v>0</v>
      </c>
    </row>
    <row r="18" spans="1:4" ht="19.5" customHeight="1">
      <c r="A18" s="69"/>
      <c r="B18" s="96"/>
      <c r="C18" s="74" t="s">
        <v>26</v>
      </c>
      <c r="D18" s="96">
        <v>0</v>
      </c>
    </row>
    <row r="19" spans="1:4" ht="19.5" customHeight="1">
      <c r="A19" s="69"/>
      <c r="B19" s="96"/>
      <c r="C19" s="74" t="s">
        <v>27</v>
      </c>
      <c r="D19" s="96">
        <v>0</v>
      </c>
    </row>
    <row r="20" spans="1:4" ht="19.5" customHeight="1">
      <c r="A20" s="69"/>
      <c r="B20" s="96"/>
      <c r="C20" s="74" t="s">
        <v>28</v>
      </c>
      <c r="D20" s="96">
        <v>0</v>
      </c>
    </row>
    <row r="21" spans="1:4" ht="19.5" customHeight="1">
      <c r="A21" s="69"/>
      <c r="B21" s="96"/>
      <c r="C21" s="74" t="s">
        <v>29</v>
      </c>
      <c r="D21" s="96">
        <v>0</v>
      </c>
    </row>
    <row r="22" spans="1:4" ht="19.5" customHeight="1">
      <c r="A22" s="69"/>
      <c r="B22" s="96"/>
      <c r="C22" s="74" t="s">
        <v>30</v>
      </c>
      <c r="D22" s="96">
        <v>0</v>
      </c>
    </row>
    <row r="23" spans="1:4" ht="19.5" customHeight="1">
      <c r="A23" s="69"/>
      <c r="B23" s="96"/>
      <c r="C23" s="74" t="s">
        <v>31</v>
      </c>
      <c r="D23" s="96">
        <v>0</v>
      </c>
    </row>
    <row r="24" spans="1:4" ht="19.5" customHeight="1">
      <c r="A24" s="69"/>
      <c r="B24" s="96"/>
      <c r="C24" s="74" t="s">
        <v>32</v>
      </c>
      <c r="D24" s="96">
        <v>0</v>
      </c>
    </row>
    <row r="25" spans="1:4" ht="19.5" customHeight="1">
      <c r="A25" s="69"/>
      <c r="B25" s="96"/>
      <c r="C25" s="74" t="s">
        <v>33</v>
      </c>
      <c r="D25" s="96">
        <v>313.19</v>
      </c>
    </row>
    <row r="26" spans="1:4" ht="19.5" customHeight="1">
      <c r="A26" s="74"/>
      <c r="B26" s="96"/>
      <c r="C26" s="74" t="s">
        <v>34</v>
      </c>
      <c r="D26" s="96">
        <v>0</v>
      </c>
    </row>
    <row r="27" spans="1:4" ht="19.5" customHeight="1">
      <c r="A27" s="74"/>
      <c r="B27" s="96"/>
      <c r="C27" s="74" t="s">
        <v>35</v>
      </c>
      <c r="D27" s="96">
        <v>0</v>
      </c>
    </row>
    <row r="28" spans="1:4" ht="19.5" customHeight="1">
      <c r="A28" s="74" t="s">
        <v>36</v>
      </c>
      <c r="B28" s="96"/>
      <c r="C28" s="74" t="s">
        <v>37</v>
      </c>
      <c r="D28" s="96">
        <v>0</v>
      </c>
    </row>
    <row r="29" spans="1:4" ht="19.5" customHeight="1">
      <c r="A29" s="74"/>
      <c r="B29" s="96"/>
      <c r="C29" s="74" t="s">
        <v>38</v>
      </c>
      <c r="D29" s="96">
        <v>0</v>
      </c>
    </row>
    <row r="30" spans="1:4" ht="19.5" customHeight="1">
      <c r="A30" s="78"/>
      <c r="B30" s="63"/>
      <c r="C30" s="78" t="s">
        <v>39</v>
      </c>
      <c r="D30" s="63">
        <v>0</v>
      </c>
    </row>
    <row r="31" spans="1:4" ht="19.5" customHeight="1">
      <c r="A31" s="81"/>
      <c r="B31" s="66"/>
      <c r="C31" s="81" t="s">
        <v>40</v>
      </c>
      <c r="D31" s="66">
        <v>0</v>
      </c>
    </row>
    <row r="32" spans="1:4" ht="19.5" customHeight="1">
      <c r="A32" s="81"/>
      <c r="B32" s="66"/>
      <c r="C32" s="81" t="s">
        <v>41</v>
      </c>
      <c r="D32" s="66">
        <v>0</v>
      </c>
    </row>
    <row r="33" spans="1:4" ht="19.5" customHeight="1">
      <c r="A33" s="81"/>
      <c r="B33" s="66"/>
      <c r="C33" s="81" t="s">
        <v>42</v>
      </c>
      <c r="D33" s="66">
        <v>0</v>
      </c>
    </row>
    <row r="34" spans="1:4" ht="19.5" customHeight="1">
      <c r="A34" s="81"/>
      <c r="B34" s="66"/>
      <c r="C34" s="81" t="s">
        <v>43</v>
      </c>
      <c r="D34" s="66">
        <v>0</v>
      </c>
    </row>
    <row r="35" spans="1:4" ht="19.5" customHeight="1">
      <c r="A35" s="81"/>
      <c r="B35" s="66"/>
      <c r="C35" s="81" t="s">
        <v>44</v>
      </c>
      <c r="D35" s="66">
        <v>0</v>
      </c>
    </row>
    <row r="36" spans="1:4" ht="19.5" customHeight="1">
      <c r="A36" s="81"/>
      <c r="B36" s="66"/>
      <c r="C36" s="81"/>
      <c r="D36" s="84"/>
    </row>
    <row r="37" spans="1:4" ht="19.5" customHeight="1">
      <c r="A37" s="83" t="s">
        <v>45</v>
      </c>
      <c r="B37" s="84">
        <f>SUM(B6:B34)</f>
        <v>11147.9</v>
      </c>
      <c r="C37" s="83" t="s">
        <v>46</v>
      </c>
      <c r="D37" s="84">
        <f>SUM(D6:D35)</f>
        <v>19521.329999999998</v>
      </c>
    </row>
    <row r="38" spans="1:4" ht="19.5" customHeight="1">
      <c r="A38" s="81" t="s">
        <v>47</v>
      </c>
      <c r="B38" s="66">
        <v>0</v>
      </c>
      <c r="C38" s="81" t="s">
        <v>48</v>
      </c>
      <c r="D38" s="66">
        <v>0</v>
      </c>
    </row>
    <row r="39" spans="1:4" ht="19.5" customHeight="1">
      <c r="A39" s="81" t="s">
        <v>49</v>
      </c>
      <c r="B39" s="66">
        <v>8373.43</v>
      </c>
      <c r="C39" s="81" t="s">
        <v>50</v>
      </c>
      <c r="D39" s="66">
        <v>0</v>
      </c>
    </row>
    <row r="40" spans="1:4" ht="19.5" customHeight="1">
      <c r="A40" s="81"/>
      <c r="B40" s="66"/>
      <c r="C40" s="81" t="s">
        <v>51</v>
      </c>
      <c r="D40" s="66">
        <v>0</v>
      </c>
    </row>
    <row r="41" spans="1:4" ht="19.5" customHeight="1">
      <c r="A41" s="98"/>
      <c r="B41" s="99"/>
      <c r="C41" s="98"/>
      <c r="D41" s="100"/>
    </row>
    <row r="42" spans="1:4" ht="19.5" customHeight="1">
      <c r="A42" s="101" t="s">
        <v>52</v>
      </c>
      <c r="B42" s="102">
        <f>SUM(B37:B39)</f>
        <v>19521.33</v>
      </c>
      <c r="C42" s="101" t="s">
        <v>53</v>
      </c>
      <c r="D42" s="103">
        <f>SUM(D37,D38,D40)</f>
        <v>19521.329999999998</v>
      </c>
    </row>
    <row r="43" spans="1:4" ht="20.25" customHeight="1">
      <c r="A43" s="104"/>
      <c r="B43" s="105"/>
      <c r="C43" s="106"/>
      <c r="D43" s="56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4"/>
      <c r="B1" s="15"/>
      <c r="C1" s="15"/>
      <c r="D1" s="15"/>
      <c r="E1" s="15"/>
      <c r="F1" s="15"/>
      <c r="G1" s="15"/>
      <c r="H1" s="16" t="s">
        <v>385</v>
      </c>
    </row>
    <row r="2" spans="1:8" ht="19.5" customHeight="1">
      <c r="A2" s="108" t="s">
        <v>386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17" t="s">
        <v>387</v>
      </c>
      <c r="B3" s="18"/>
      <c r="C3" s="18"/>
      <c r="D3" s="18"/>
      <c r="E3" s="18"/>
      <c r="F3" s="19"/>
      <c r="G3" s="19"/>
      <c r="H3" s="20" t="s">
        <v>3</v>
      </c>
    </row>
    <row r="4" spans="1:8" ht="19.5" customHeight="1">
      <c r="A4" s="120" t="s">
        <v>56</v>
      </c>
      <c r="B4" s="121"/>
      <c r="C4" s="121"/>
      <c r="D4" s="121"/>
      <c r="E4" s="122"/>
      <c r="F4" s="166" t="s">
        <v>388</v>
      </c>
      <c r="G4" s="129"/>
      <c r="H4" s="129"/>
    </row>
    <row r="5" spans="1:8" ht="19.5" customHeight="1">
      <c r="A5" s="120" t="s">
        <v>67</v>
      </c>
      <c r="B5" s="121"/>
      <c r="C5" s="122"/>
      <c r="D5" s="167" t="s">
        <v>68</v>
      </c>
      <c r="E5" s="128" t="s">
        <v>108</v>
      </c>
      <c r="F5" s="114" t="s">
        <v>57</v>
      </c>
      <c r="G5" s="114" t="s">
        <v>104</v>
      </c>
      <c r="H5" s="129" t="s">
        <v>105</v>
      </c>
    </row>
    <row r="6" spans="1:8" ht="19.5" customHeight="1">
      <c r="A6" s="22" t="s">
        <v>77</v>
      </c>
      <c r="B6" s="23" t="s">
        <v>78</v>
      </c>
      <c r="C6" s="24" t="s">
        <v>79</v>
      </c>
      <c r="D6" s="168"/>
      <c r="E6" s="127"/>
      <c r="F6" s="112"/>
      <c r="G6" s="112"/>
      <c r="H6" s="130"/>
    </row>
    <row r="7" spans="1:8" ht="19.5" customHeight="1">
      <c r="A7" s="27" t="s">
        <v>36</v>
      </c>
      <c r="B7" s="27" t="s">
        <v>36</v>
      </c>
      <c r="C7" s="27" t="s">
        <v>36</v>
      </c>
      <c r="D7" s="27" t="s">
        <v>36</v>
      </c>
      <c r="E7" s="27" t="s">
        <v>36</v>
      </c>
      <c r="F7" s="28">
        <f aca="true" t="shared" si="0" ref="F7:F16">SUM(G7:H7)</f>
        <v>0</v>
      </c>
      <c r="G7" s="29" t="s">
        <v>36</v>
      </c>
      <c r="H7" s="28" t="s">
        <v>36</v>
      </c>
    </row>
    <row r="8" spans="1:8" ht="19.5" customHeight="1">
      <c r="A8" s="27" t="s">
        <v>36</v>
      </c>
      <c r="B8" s="27" t="s">
        <v>36</v>
      </c>
      <c r="C8" s="27" t="s">
        <v>36</v>
      </c>
      <c r="D8" s="27" t="s">
        <v>36</v>
      </c>
      <c r="E8" s="27" t="s">
        <v>36</v>
      </c>
      <c r="F8" s="28">
        <f t="shared" si="0"/>
        <v>0</v>
      </c>
      <c r="G8" s="29" t="s">
        <v>36</v>
      </c>
      <c r="H8" s="28" t="s">
        <v>36</v>
      </c>
    </row>
    <row r="9" spans="1:8" ht="19.5" customHeight="1">
      <c r="A9" s="27" t="s">
        <v>36</v>
      </c>
      <c r="B9" s="27" t="s">
        <v>36</v>
      </c>
      <c r="C9" s="27" t="s">
        <v>36</v>
      </c>
      <c r="D9" s="27" t="s">
        <v>36</v>
      </c>
      <c r="E9" s="27" t="s">
        <v>36</v>
      </c>
      <c r="F9" s="28">
        <f t="shared" si="0"/>
        <v>0</v>
      </c>
      <c r="G9" s="29" t="s">
        <v>36</v>
      </c>
      <c r="H9" s="28" t="s">
        <v>36</v>
      </c>
    </row>
    <row r="10" spans="1:8" ht="19.5" customHeight="1">
      <c r="A10" s="27" t="s">
        <v>36</v>
      </c>
      <c r="B10" s="27" t="s">
        <v>36</v>
      </c>
      <c r="C10" s="27" t="s">
        <v>36</v>
      </c>
      <c r="D10" s="27" t="s">
        <v>36</v>
      </c>
      <c r="E10" s="27" t="s">
        <v>36</v>
      </c>
      <c r="F10" s="28">
        <f t="shared" si="0"/>
        <v>0</v>
      </c>
      <c r="G10" s="29" t="s">
        <v>36</v>
      </c>
      <c r="H10" s="28" t="s">
        <v>36</v>
      </c>
    </row>
    <row r="11" spans="1:8" ht="19.5" customHeight="1">
      <c r="A11" s="27" t="s">
        <v>36</v>
      </c>
      <c r="B11" s="27" t="s">
        <v>36</v>
      </c>
      <c r="C11" s="27" t="s">
        <v>36</v>
      </c>
      <c r="D11" s="27" t="s">
        <v>36</v>
      </c>
      <c r="E11" s="27" t="s">
        <v>36</v>
      </c>
      <c r="F11" s="28">
        <f t="shared" si="0"/>
        <v>0</v>
      </c>
      <c r="G11" s="29" t="s">
        <v>36</v>
      </c>
      <c r="H11" s="28" t="s">
        <v>36</v>
      </c>
    </row>
    <row r="12" spans="1:8" ht="19.5" customHeight="1">
      <c r="A12" s="27" t="s">
        <v>36</v>
      </c>
      <c r="B12" s="27" t="s">
        <v>36</v>
      </c>
      <c r="C12" s="27" t="s">
        <v>36</v>
      </c>
      <c r="D12" s="27" t="s">
        <v>36</v>
      </c>
      <c r="E12" s="27" t="s">
        <v>36</v>
      </c>
      <c r="F12" s="28">
        <f t="shared" si="0"/>
        <v>0</v>
      </c>
      <c r="G12" s="29" t="s">
        <v>36</v>
      </c>
      <c r="H12" s="28" t="s">
        <v>36</v>
      </c>
    </row>
    <row r="13" spans="1:8" ht="19.5" customHeight="1">
      <c r="A13" s="27" t="s">
        <v>36</v>
      </c>
      <c r="B13" s="27" t="s">
        <v>36</v>
      </c>
      <c r="C13" s="27" t="s">
        <v>36</v>
      </c>
      <c r="D13" s="27" t="s">
        <v>36</v>
      </c>
      <c r="E13" s="27" t="s">
        <v>36</v>
      </c>
      <c r="F13" s="28">
        <f t="shared" si="0"/>
        <v>0</v>
      </c>
      <c r="G13" s="29" t="s">
        <v>36</v>
      </c>
      <c r="H13" s="28" t="s">
        <v>36</v>
      </c>
    </row>
    <row r="14" spans="1:8" ht="19.5" customHeight="1">
      <c r="A14" s="27" t="s">
        <v>36</v>
      </c>
      <c r="B14" s="27" t="s">
        <v>36</v>
      </c>
      <c r="C14" s="27" t="s">
        <v>36</v>
      </c>
      <c r="D14" s="27" t="s">
        <v>36</v>
      </c>
      <c r="E14" s="27" t="s">
        <v>36</v>
      </c>
      <c r="F14" s="28">
        <f t="shared" si="0"/>
        <v>0</v>
      </c>
      <c r="G14" s="29" t="s">
        <v>36</v>
      </c>
      <c r="H14" s="28" t="s">
        <v>36</v>
      </c>
    </row>
    <row r="15" spans="1:8" ht="19.5" customHeight="1">
      <c r="A15" s="27" t="s">
        <v>36</v>
      </c>
      <c r="B15" s="27" t="s">
        <v>36</v>
      </c>
      <c r="C15" s="27" t="s">
        <v>36</v>
      </c>
      <c r="D15" s="27" t="s">
        <v>36</v>
      </c>
      <c r="E15" s="27" t="s">
        <v>36</v>
      </c>
      <c r="F15" s="28">
        <f t="shared" si="0"/>
        <v>0</v>
      </c>
      <c r="G15" s="29" t="s">
        <v>36</v>
      </c>
      <c r="H15" s="28" t="s">
        <v>36</v>
      </c>
    </row>
    <row r="16" spans="1:8" ht="19.5" customHeight="1">
      <c r="A16" s="27" t="s">
        <v>36</v>
      </c>
      <c r="B16" s="27" t="s">
        <v>36</v>
      </c>
      <c r="C16" s="27" t="s">
        <v>36</v>
      </c>
      <c r="D16" s="27" t="s">
        <v>36</v>
      </c>
      <c r="E16" s="27" t="s">
        <v>36</v>
      </c>
      <c r="F16" s="28">
        <f t="shared" si="0"/>
        <v>0</v>
      </c>
      <c r="G16" s="29" t="s">
        <v>36</v>
      </c>
      <c r="H16" s="28" t="s">
        <v>36</v>
      </c>
    </row>
    <row r="18" ht="10.5">
      <c r="B18" s="107" t="s">
        <v>514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20" sqref="A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20" t="s">
        <v>389</v>
      </c>
    </row>
    <row r="2" spans="1:8" ht="25.5" customHeight="1">
      <c r="A2" s="108" t="s">
        <v>390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2" t="s">
        <v>2</v>
      </c>
      <c r="B3" s="33"/>
      <c r="C3" s="33"/>
      <c r="D3" s="33"/>
      <c r="E3" s="33"/>
      <c r="F3" s="33"/>
      <c r="G3" s="33"/>
      <c r="H3" s="20" t="s">
        <v>3</v>
      </c>
    </row>
    <row r="4" spans="1:8" ht="19.5" customHeight="1">
      <c r="A4" s="155" t="s">
        <v>379</v>
      </c>
      <c r="B4" s="155" t="s">
        <v>380</v>
      </c>
      <c r="C4" s="129" t="s">
        <v>381</v>
      </c>
      <c r="D4" s="129"/>
      <c r="E4" s="129"/>
      <c r="F4" s="129"/>
      <c r="G4" s="129"/>
      <c r="H4" s="129"/>
    </row>
    <row r="5" spans="1:8" ht="19.5" customHeight="1">
      <c r="A5" s="155"/>
      <c r="B5" s="155"/>
      <c r="C5" s="145" t="s">
        <v>57</v>
      </c>
      <c r="D5" s="128" t="s">
        <v>229</v>
      </c>
      <c r="E5" s="34" t="s">
        <v>382</v>
      </c>
      <c r="F5" s="35"/>
      <c r="G5" s="35"/>
      <c r="H5" s="153" t="s">
        <v>234</v>
      </c>
    </row>
    <row r="6" spans="1:8" ht="33.75" customHeight="1">
      <c r="A6" s="127"/>
      <c r="B6" s="127"/>
      <c r="C6" s="164"/>
      <c r="D6" s="112"/>
      <c r="E6" s="36" t="s">
        <v>72</v>
      </c>
      <c r="F6" s="37" t="s">
        <v>383</v>
      </c>
      <c r="G6" s="38" t="s">
        <v>384</v>
      </c>
      <c r="H6" s="154"/>
    </row>
    <row r="7" spans="1:8" ht="19.5" customHeight="1">
      <c r="A7" s="27" t="s">
        <v>36</v>
      </c>
      <c r="B7" s="39" t="s">
        <v>36</v>
      </c>
      <c r="C7" s="29">
        <f aca="true" t="shared" si="0" ref="C7:C16">SUM(D7,F7:H7)</f>
        <v>0</v>
      </c>
      <c r="D7" s="40" t="s">
        <v>36</v>
      </c>
      <c r="E7" s="40">
        <f aca="true" t="shared" si="1" ref="E7:E16">SUM(F7:G7)</f>
        <v>0</v>
      </c>
      <c r="F7" s="40" t="s">
        <v>36</v>
      </c>
      <c r="G7" s="28" t="s">
        <v>36</v>
      </c>
      <c r="H7" s="41" t="s">
        <v>36</v>
      </c>
    </row>
    <row r="8" spans="1:8" ht="19.5" customHeight="1">
      <c r="A8" s="27" t="s">
        <v>36</v>
      </c>
      <c r="B8" s="39" t="s">
        <v>36</v>
      </c>
      <c r="C8" s="29">
        <f t="shared" si="0"/>
        <v>0</v>
      </c>
      <c r="D8" s="40" t="s">
        <v>36</v>
      </c>
      <c r="E8" s="40">
        <f t="shared" si="1"/>
        <v>0</v>
      </c>
      <c r="F8" s="40" t="s">
        <v>36</v>
      </c>
      <c r="G8" s="28" t="s">
        <v>36</v>
      </c>
      <c r="H8" s="41" t="s">
        <v>36</v>
      </c>
    </row>
    <row r="9" spans="1:8" ht="19.5" customHeight="1">
      <c r="A9" s="27" t="s">
        <v>36</v>
      </c>
      <c r="B9" s="39" t="s">
        <v>36</v>
      </c>
      <c r="C9" s="29">
        <f t="shared" si="0"/>
        <v>0</v>
      </c>
      <c r="D9" s="40" t="s">
        <v>36</v>
      </c>
      <c r="E9" s="40">
        <f t="shared" si="1"/>
        <v>0</v>
      </c>
      <c r="F9" s="40" t="s">
        <v>36</v>
      </c>
      <c r="G9" s="28" t="s">
        <v>36</v>
      </c>
      <c r="H9" s="41" t="s">
        <v>36</v>
      </c>
    </row>
    <row r="10" spans="1:8" ht="19.5" customHeight="1">
      <c r="A10" s="27" t="s">
        <v>36</v>
      </c>
      <c r="B10" s="39" t="s">
        <v>36</v>
      </c>
      <c r="C10" s="29">
        <f t="shared" si="0"/>
        <v>0</v>
      </c>
      <c r="D10" s="40" t="s">
        <v>36</v>
      </c>
      <c r="E10" s="40">
        <f t="shared" si="1"/>
        <v>0</v>
      </c>
      <c r="F10" s="40" t="s">
        <v>36</v>
      </c>
      <c r="G10" s="28" t="s">
        <v>36</v>
      </c>
      <c r="H10" s="41" t="s">
        <v>36</v>
      </c>
    </row>
    <row r="11" spans="1:8" ht="19.5" customHeight="1">
      <c r="A11" s="27" t="s">
        <v>36</v>
      </c>
      <c r="B11" s="39" t="s">
        <v>36</v>
      </c>
      <c r="C11" s="29">
        <f t="shared" si="0"/>
        <v>0</v>
      </c>
      <c r="D11" s="40" t="s">
        <v>36</v>
      </c>
      <c r="E11" s="40">
        <f t="shared" si="1"/>
        <v>0</v>
      </c>
      <c r="F11" s="40" t="s">
        <v>36</v>
      </c>
      <c r="G11" s="28" t="s">
        <v>36</v>
      </c>
      <c r="H11" s="41" t="s">
        <v>36</v>
      </c>
    </row>
    <row r="12" spans="1:8" ht="19.5" customHeight="1">
      <c r="A12" s="27" t="s">
        <v>36</v>
      </c>
      <c r="B12" s="39" t="s">
        <v>36</v>
      </c>
      <c r="C12" s="29">
        <f t="shared" si="0"/>
        <v>0</v>
      </c>
      <c r="D12" s="40" t="s">
        <v>36</v>
      </c>
      <c r="E12" s="40">
        <f t="shared" si="1"/>
        <v>0</v>
      </c>
      <c r="F12" s="40" t="s">
        <v>36</v>
      </c>
      <c r="G12" s="28" t="s">
        <v>36</v>
      </c>
      <c r="H12" s="41" t="s">
        <v>36</v>
      </c>
    </row>
    <row r="13" spans="1:8" ht="19.5" customHeight="1">
      <c r="A13" s="27" t="s">
        <v>36</v>
      </c>
      <c r="B13" s="39" t="s">
        <v>36</v>
      </c>
      <c r="C13" s="29">
        <f t="shared" si="0"/>
        <v>0</v>
      </c>
      <c r="D13" s="40" t="s">
        <v>36</v>
      </c>
      <c r="E13" s="40">
        <f t="shared" si="1"/>
        <v>0</v>
      </c>
      <c r="F13" s="40" t="s">
        <v>36</v>
      </c>
      <c r="G13" s="28" t="s">
        <v>36</v>
      </c>
      <c r="H13" s="41" t="s">
        <v>36</v>
      </c>
    </row>
    <row r="14" spans="1:8" ht="19.5" customHeight="1">
      <c r="A14" s="27" t="s">
        <v>36</v>
      </c>
      <c r="B14" s="39" t="s">
        <v>36</v>
      </c>
      <c r="C14" s="29">
        <f t="shared" si="0"/>
        <v>0</v>
      </c>
      <c r="D14" s="40" t="s">
        <v>36</v>
      </c>
      <c r="E14" s="40">
        <f t="shared" si="1"/>
        <v>0</v>
      </c>
      <c r="F14" s="40" t="s">
        <v>36</v>
      </c>
      <c r="G14" s="28" t="s">
        <v>36</v>
      </c>
      <c r="H14" s="41" t="s">
        <v>36</v>
      </c>
    </row>
    <row r="15" spans="1:8" ht="19.5" customHeight="1">
      <c r="A15" s="27" t="s">
        <v>36</v>
      </c>
      <c r="B15" s="39" t="s">
        <v>36</v>
      </c>
      <c r="C15" s="29">
        <f t="shared" si="0"/>
        <v>0</v>
      </c>
      <c r="D15" s="40" t="s">
        <v>36</v>
      </c>
      <c r="E15" s="40">
        <f t="shared" si="1"/>
        <v>0</v>
      </c>
      <c r="F15" s="40" t="s">
        <v>36</v>
      </c>
      <c r="G15" s="28" t="s">
        <v>36</v>
      </c>
      <c r="H15" s="41" t="s">
        <v>36</v>
      </c>
    </row>
    <row r="16" spans="1:8" ht="19.5" customHeight="1">
      <c r="A16" s="27" t="s">
        <v>36</v>
      </c>
      <c r="B16" s="39" t="s">
        <v>36</v>
      </c>
      <c r="C16" s="29">
        <f t="shared" si="0"/>
        <v>0</v>
      </c>
      <c r="D16" s="40" t="s">
        <v>36</v>
      </c>
      <c r="E16" s="40">
        <f t="shared" si="1"/>
        <v>0</v>
      </c>
      <c r="F16" s="40" t="s">
        <v>36</v>
      </c>
      <c r="G16" s="28" t="s">
        <v>36</v>
      </c>
      <c r="H16" s="41" t="s">
        <v>36</v>
      </c>
    </row>
    <row r="18" ht="10.5">
      <c r="A18" s="107" t="s">
        <v>515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zoomScalePageLayoutView="0" workbookViewId="0" topLeftCell="A1">
      <selection activeCell="D22" sqref="D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4"/>
      <c r="B1" s="15"/>
      <c r="C1" s="15"/>
      <c r="D1" s="15"/>
      <c r="E1" s="15"/>
      <c r="F1" s="15"/>
      <c r="G1" s="15"/>
      <c r="H1" s="16" t="s">
        <v>391</v>
      </c>
    </row>
    <row r="2" spans="1:8" ht="19.5" customHeight="1">
      <c r="A2" s="108" t="s">
        <v>392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17" t="s">
        <v>2</v>
      </c>
      <c r="B3" s="18"/>
      <c r="C3" s="18"/>
      <c r="D3" s="18"/>
      <c r="E3" s="18"/>
      <c r="F3" s="19"/>
      <c r="G3" s="19"/>
      <c r="H3" s="20" t="s">
        <v>3</v>
      </c>
    </row>
    <row r="4" spans="1:8" ht="19.5" customHeight="1">
      <c r="A4" s="120" t="s">
        <v>56</v>
      </c>
      <c r="B4" s="121"/>
      <c r="C4" s="121"/>
      <c r="D4" s="121"/>
      <c r="E4" s="122"/>
      <c r="F4" s="166" t="s">
        <v>393</v>
      </c>
      <c r="G4" s="129"/>
      <c r="H4" s="129"/>
    </row>
    <row r="5" spans="1:8" ht="19.5" customHeight="1">
      <c r="A5" s="120" t="s">
        <v>67</v>
      </c>
      <c r="B5" s="121"/>
      <c r="C5" s="122"/>
      <c r="D5" s="167" t="s">
        <v>68</v>
      </c>
      <c r="E5" s="128" t="s">
        <v>108</v>
      </c>
      <c r="F5" s="114" t="s">
        <v>57</v>
      </c>
      <c r="G5" s="114" t="s">
        <v>104</v>
      </c>
      <c r="H5" s="129" t="s">
        <v>105</v>
      </c>
    </row>
    <row r="6" spans="1:8" ht="19.5" customHeight="1">
      <c r="A6" s="22" t="s">
        <v>77</v>
      </c>
      <c r="B6" s="23" t="s">
        <v>78</v>
      </c>
      <c r="C6" s="24" t="s">
        <v>79</v>
      </c>
      <c r="D6" s="168"/>
      <c r="E6" s="127"/>
      <c r="F6" s="112"/>
      <c r="G6" s="112"/>
      <c r="H6" s="130"/>
    </row>
    <row r="7" spans="1:8" ht="19.5" customHeight="1">
      <c r="A7" s="27" t="s">
        <v>36</v>
      </c>
      <c r="B7" s="27" t="s">
        <v>36</v>
      </c>
      <c r="C7" s="27" t="s">
        <v>36</v>
      </c>
      <c r="D7" s="27" t="s">
        <v>36</v>
      </c>
      <c r="E7" s="27" t="s">
        <v>36</v>
      </c>
      <c r="F7" s="28">
        <f aca="true" t="shared" si="0" ref="F7:F16">SUM(G7:H7)</f>
        <v>0</v>
      </c>
      <c r="G7" s="29" t="s">
        <v>36</v>
      </c>
      <c r="H7" s="28" t="s">
        <v>36</v>
      </c>
    </row>
    <row r="8" spans="1:8" ht="19.5" customHeight="1">
      <c r="A8" s="27" t="s">
        <v>36</v>
      </c>
      <c r="B8" s="27" t="s">
        <v>36</v>
      </c>
      <c r="C8" s="27" t="s">
        <v>36</v>
      </c>
      <c r="D8" s="27" t="s">
        <v>36</v>
      </c>
      <c r="E8" s="27" t="s">
        <v>36</v>
      </c>
      <c r="F8" s="28">
        <f t="shared" si="0"/>
        <v>0</v>
      </c>
      <c r="G8" s="29" t="s">
        <v>36</v>
      </c>
      <c r="H8" s="28" t="s">
        <v>36</v>
      </c>
    </row>
    <row r="9" spans="1:8" ht="19.5" customHeight="1">
      <c r="A9" s="27" t="s">
        <v>36</v>
      </c>
      <c r="B9" s="27" t="s">
        <v>36</v>
      </c>
      <c r="C9" s="27" t="s">
        <v>36</v>
      </c>
      <c r="D9" s="27" t="s">
        <v>36</v>
      </c>
      <c r="E9" s="27" t="s">
        <v>36</v>
      </c>
      <c r="F9" s="28">
        <f t="shared" si="0"/>
        <v>0</v>
      </c>
      <c r="G9" s="29" t="s">
        <v>36</v>
      </c>
      <c r="H9" s="28" t="s">
        <v>36</v>
      </c>
    </row>
    <row r="10" spans="1:8" ht="19.5" customHeight="1">
      <c r="A10" s="27" t="s">
        <v>36</v>
      </c>
      <c r="B10" s="27" t="s">
        <v>36</v>
      </c>
      <c r="C10" s="27" t="s">
        <v>36</v>
      </c>
      <c r="D10" s="27" t="s">
        <v>36</v>
      </c>
      <c r="E10" s="27" t="s">
        <v>36</v>
      </c>
      <c r="F10" s="28">
        <f t="shared" si="0"/>
        <v>0</v>
      </c>
      <c r="G10" s="29" t="s">
        <v>36</v>
      </c>
      <c r="H10" s="28" t="s">
        <v>36</v>
      </c>
    </row>
    <row r="11" spans="1:8" ht="19.5" customHeight="1">
      <c r="A11" s="27" t="s">
        <v>36</v>
      </c>
      <c r="B11" s="27" t="s">
        <v>36</v>
      </c>
      <c r="C11" s="27" t="s">
        <v>36</v>
      </c>
      <c r="D11" s="27" t="s">
        <v>36</v>
      </c>
      <c r="E11" s="27" t="s">
        <v>36</v>
      </c>
      <c r="F11" s="28">
        <f t="shared" si="0"/>
        <v>0</v>
      </c>
      <c r="G11" s="29" t="s">
        <v>36</v>
      </c>
      <c r="H11" s="28" t="s">
        <v>36</v>
      </c>
    </row>
    <row r="12" spans="1:8" ht="19.5" customHeight="1">
      <c r="A12" s="27" t="s">
        <v>36</v>
      </c>
      <c r="B12" s="27" t="s">
        <v>36</v>
      </c>
      <c r="C12" s="27" t="s">
        <v>36</v>
      </c>
      <c r="D12" s="27" t="s">
        <v>36</v>
      </c>
      <c r="E12" s="27" t="s">
        <v>36</v>
      </c>
      <c r="F12" s="28">
        <f t="shared" si="0"/>
        <v>0</v>
      </c>
      <c r="G12" s="29" t="s">
        <v>36</v>
      </c>
      <c r="H12" s="28" t="s">
        <v>36</v>
      </c>
    </row>
    <row r="13" spans="1:8" ht="19.5" customHeight="1">
      <c r="A13" s="27" t="s">
        <v>36</v>
      </c>
      <c r="B13" s="27" t="s">
        <v>36</v>
      </c>
      <c r="C13" s="27" t="s">
        <v>36</v>
      </c>
      <c r="D13" s="27" t="s">
        <v>36</v>
      </c>
      <c r="E13" s="27" t="s">
        <v>36</v>
      </c>
      <c r="F13" s="28">
        <f t="shared" si="0"/>
        <v>0</v>
      </c>
      <c r="G13" s="29" t="s">
        <v>36</v>
      </c>
      <c r="H13" s="28" t="s">
        <v>36</v>
      </c>
    </row>
    <row r="14" spans="1:8" ht="19.5" customHeight="1">
      <c r="A14" s="27" t="s">
        <v>36</v>
      </c>
      <c r="B14" s="27" t="s">
        <v>36</v>
      </c>
      <c r="C14" s="27" t="s">
        <v>36</v>
      </c>
      <c r="D14" s="27" t="s">
        <v>36</v>
      </c>
      <c r="E14" s="27" t="s">
        <v>36</v>
      </c>
      <c r="F14" s="28">
        <f t="shared" si="0"/>
        <v>0</v>
      </c>
      <c r="G14" s="29" t="s">
        <v>36</v>
      </c>
      <c r="H14" s="28" t="s">
        <v>36</v>
      </c>
    </row>
    <row r="15" spans="1:8" ht="19.5" customHeight="1">
      <c r="A15" s="27" t="s">
        <v>36</v>
      </c>
      <c r="B15" s="27" t="s">
        <v>36</v>
      </c>
      <c r="C15" s="27" t="s">
        <v>36</v>
      </c>
      <c r="D15" s="27" t="s">
        <v>36</v>
      </c>
      <c r="E15" s="27" t="s">
        <v>36</v>
      </c>
      <c r="F15" s="28">
        <f t="shared" si="0"/>
        <v>0</v>
      </c>
      <c r="G15" s="29" t="s">
        <v>36</v>
      </c>
      <c r="H15" s="28" t="s">
        <v>36</v>
      </c>
    </row>
    <row r="16" spans="1:8" ht="19.5" customHeight="1">
      <c r="A16" s="27" t="s">
        <v>36</v>
      </c>
      <c r="B16" s="27" t="s">
        <v>36</v>
      </c>
      <c r="C16" s="27" t="s">
        <v>36</v>
      </c>
      <c r="D16" s="27" t="s">
        <v>36</v>
      </c>
      <c r="E16" s="27" t="s">
        <v>36</v>
      </c>
      <c r="F16" s="28">
        <f t="shared" si="0"/>
        <v>0</v>
      </c>
      <c r="G16" s="29" t="s">
        <v>36</v>
      </c>
      <c r="H16" s="28" t="s">
        <v>36</v>
      </c>
    </row>
    <row r="19" ht="10.5">
      <c r="B19" t="s">
        <v>513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70" zoomScaleNormal="70" zoomScaleSheetLayoutView="100" zoomScalePageLayoutView="0" workbookViewId="0" topLeftCell="A1">
      <selection activeCell="V13" sqref="V13"/>
    </sheetView>
  </sheetViews>
  <sheetFormatPr defaultColWidth="11.33203125" defaultRowHeight="19.5" customHeight="1"/>
  <cols>
    <col min="1" max="1" width="5.16015625" style="3" customWidth="1"/>
    <col min="2" max="2" width="33" style="3" customWidth="1"/>
    <col min="3" max="3" width="15.66015625" style="3" customWidth="1"/>
    <col min="4" max="4" width="13.16015625" style="3" customWidth="1"/>
    <col min="5" max="5" width="16.66015625" style="3" customWidth="1"/>
    <col min="6" max="6" width="38.33203125" style="3" customWidth="1"/>
    <col min="7" max="8" width="30.66015625" style="3" customWidth="1"/>
    <col min="9" max="9" width="25.83203125" style="3" customWidth="1"/>
    <col min="10" max="10" width="25.66015625" style="3" customWidth="1"/>
    <col min="11" max="11" width="19.5" style="3" customWidth="1"/>
    <col min="12" max="12" width="16.5" style="3" customWidth="1"/>
    <col min="13" max="16384" width="11.16015625" style="3" customWidth="1"/>
  </cols>
  <sheetData>
    <row r="1" ht="19.5" customHeight="1">
      <c r="L1" s="4" t="s">
        <v>394</v>
      </c>
    </row>
    <row r="2" spans="1:12" ht="27" customHeight="1">
      <c r="A2" s="188" t="s">
        <v>395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9.5" customHeight="1">
      <c r="A3" s="189" t="s">
        <v>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1" customFormat="1" ht="19.5" customHeight="1">
      <c r="A4" s="174" t="s">
        <v>396</v>
      </c>
      <c r="B4" s="174"/>
      <c r="C4" s="174" t="s">
        <v>397</v>
      </c>
      <c r="D4" s="174"/>
      <c r="E4" s="174"/>
      <c r="F4" s="174" t="s">
        <v>398</v>
      </c>
      <c r="G4" s="174" t="s">
        <v>399</v>
      </c>
      <c r="H4" s="174"/>
      <c r="I4" s="174"/>
      <c r="J4" s="174"/>
      <c r="K4" s="174"/>
      <c r="L4" s="174"/>
    </row>
    <row r="5" spans="1:12" s="1" customFormat="1" ht="19.5" customHeight="1">
      <c r="A5" s="174"/>
      <c r="B5" s="174"/>
      <c r="C5" s="174"/>
      <c r="D5" s="174"/>
      <c r="E5" s="174"/>
      <c r="F5" s="174"/>
      <c r="G5" s="174" t="s">
        <v>400</v>
      </c>
      <c r="H5" s="174"/>
      <c r="I5" s="174" t="s">
        <v>401</v>
      </c>
      <c r="J5" s="174"/>
      <c r="K5" s="174" t="s">
        <v>402</v>
      </c>
      <c r="L5" s="174"/>
    </row>
    <row r="6" spans="1:12" s="1" customFormat="1" ht="19.5" customHeight="1">
      <c r="A6" s="190"/>
      <c r="B6" s="190"/>
      <c r="C6" s="6" t="s">
        <v>403</v>
      </c>
      <c r="D6" s="5" t="s">
        <v>404</v>
      </c>
      <c r="E6" s="5" t="s">
        <v>405</v>
      </c>
      <c r="F6" s="174"/>
      <c r="G6" s="5" t="s">
        <v>406</v>
      </c>
      <c r="H6" s="5" t="s">
        <v>407</v>
      </c>
      <c r="I6" s="5" t="s">
        <v>406</v>
      </c>
      <c r="J6" s="5" t="s">
        <v>407</v>
      </c>
      <c r="K6" s="5" t="s">
        <v>406</v>
      </c>
      <c r="L6" s="5" t="s">
        <v>407</v>
      </c>
    </row>
    <row r="7" spans="1:12" s="2" customFormat="1" ht="24" customHeight="1">
      <c r="A7" s="187" t="s">
        <v>408</v>
      </c>
      <c r="B7" s="187"/>
      <c r="C7" s="7">
        <v>15054.169999999998</v>
      </c>
      <c r="D7" s="7">
        <v>15054.169999999998</v>
      </c>
      <c r="E7" s="7">
        <v>0</v>
      </c>
      <c r="F7" s="8" t="s">
        <v>36</v>
      </c>
      <c r="G7" s="8" t="s">
        <v>36</v>
      </c>
      <c r="H7" s="8" t="s">
        <v>36</v>
      </c>
      <c r="I7" s="8" t="s">
        <v>36</v>
      </c>
      <c r="J7" s="8" t="s">
        <v>36</v>
      </c>
      <c r="K7" s="8" t="s">
        <v>36</v>
      </c>
      <c r="L7" s="8" t="s">
        <v>36</v>
      </c>
    </row>
    <row r="8" spans="1:12" s="2" customFormat="1" ht="64.5" customHeight="1">
      <c r="A8" s="181" t="s">
        <v>36</v>
      </c>
      <c r="B8" s="178" t="s">
        <v>358</v>
      </c>
      <c r="C8" s="173">
        <v>1124</v>
      </c>
      <c r="D8" s="173">
        <v>1124</v>
      </c>
      <c r="E8" s="173">
        <v>0</v>
      </c>
      <c r="F8" s="169" t="s">
        <v>409</v>
      </c>
      <c r="G8" s="8" t="s">
        <v>410</v>
      </c>
      <c r="H8" s="9" t="s">
        <v>411</v>
      </c>
      <c r="I8" s="8" t="s">
        <v>412</v>
      </c>
      <c r="J8" s="9" t="s">
        <v>413</v>
      </c>
      <c r="K8" s="169" t="s">
        <v>414</v>
      </c>
      <c r="L8" s="172" t="s">
        <v>415</v>
      </c>
    </row>
    <row r="9" spans="1:12" s="2" customFormat="1" ht="60.75" customHeight="1">
      <c r="A9" s="182"/>
      <c r="B9" s="179"/>
      <c r="C9" s="170"/>
      <c r="D9" s="170"/>
      <c r="E9" s="170"/>
      <c r="F9" s="170"/>
      <c r="G9" s="8" t="s">
        <v>416</v>
      </c>
      <c r="H9" s="9" t="s">
        <v>417</v>
      </c>
      <c r="I9" s="169" t="s">
        <v>418</v>
      </c>
      <c r="J9" s="172" t="s">
        <v>419</v>
      </c>
      <c r="K9" s="170"/>
      <c r="L9" s="170"/>
    </row>
    <row r="10" spans="1:12" s="2" customFormat="1" ht="24.75" customHeight="1">
      <c r="A10" s="182"/>
      <c r="B10" s="179"/>
      <c r="C10" s="170"/>
      <c r="D10" s="170"/>
      <c r="E10" s="170"/>
      <c r="F10" s="170"/>
      <c r="G10" s="8" t="s">
        <v>420</v>
      </c>
      <c r="H10" s="9" t="s">
        <v>421</v>
      </c>
      <c r="I10" s="170"/>
      <c r="J10" s="170"/>
      <c r="K10" s="170"/>
      <c r="L10" s="170"/>
    </row>
    <row r="11" spans="1:12" s="2" customFormat="1" ht="62.25" customHeight="1">
      <c r="A11" s="183"/>
      <c r="B11" s="180"/>
      <c r="C11" s="171"/>
      <c r="D11" s="171"/>
      <c r="E11" s="171"/>
      <c r="F11" s="171"/>
      <c r="G11" s="8" t="s">
        <v>422</v>
      </c>
      <c r="H11" s="9" t="s">
        <v>423</v>
      </c>
      <c r="I11" s="171"/>
      <c r="J11" s="171"/>
      <c r="K11" s="171"/>
      <c r="L11" s="171"/>
    </row>
    <row r="12" spans="1:12" s="2" customFormat="1" ht="90.75" customHeight="1">
      <c r="A12" s="181" t="s">
        <v>36</v>
      </c>
      <c r="B12" s="178" t="s">
        <v>372</v>
      </c>
      <c r="C12" s="173">
        <v>1700</v>
      </c>
      <c r="D12" s="173">
        <v>1700</v>
      </c>
      <c r="E12" s="173">
        <v>0</v>
      </c>
      <c r="F12" s="169" t="s">
        <v>424</v>
      </c>
      <c r="G12" s="8" t="s">
        <v>425</v>
      </c>
      <c r="H12" s="9" t="s">
        <v>426</v>
      </c>
      <c r="I12" s="169" t="s">
        <v>427</v>
      </c>
      <c r="J12" s="172" t="s">
        <v>428</v>
      </c>
      <c r="K12" s="169" t="s">
        <v>429</v>
      </c>
      <c r="L12" s="172" t="s">
        <v>430</v>
      </c>
    </row>
    <row r="13" spans="1:12" s="2" customFormat="1" ht="57" customHeight="1">
      <c r="A13" s="182"/>
      <c r="B13" s="179"/>
      <c r="C13" s="170"/>
      <c r="D13" s="170"/>
      <c r="E13" s="170"/>
      <c r="F13" s="170"/>
      <c r="G13" s="8" t="s">
        <v>431</v>
      </c>
      <c r="H13" s="9" t="s">
        <v>417</v>
      </c>
      <c r="I13" s="170"/>
      <c r="J13" s="170"/>
      <c r="K13" s="170"/>
      <c r="L13" s="170"/>
    </row>
    <row r="14" spans="1:12" s="2" customFormat="1" ht="40.5" customHeight="1">
      <c r="A14" s="182"/>
      <c r="B14" s="179"/>
      <c r="C14" s="170"/>
      <c r="D14" s="170"/>
      <c r="E14" s="170"/>
      <c r="F14" s="170"/>
      <c r="G14" s="8" t="s">
        <v>432</v>
      </c>
      <c r="H14" s="10">
        <v>44531</v>
      </c>
      <c r="I14" s="170"/>
      <c r="J14" s="170"/>
      <c r="K14" s="170"/>
      <c r="L14" s="170"/>
    </row>
    <row r="15" spans="1:12" s="2" customFormat="1" ht="40.5" customHeight="1">
      <c r="A15" s="183"/>
      <c r="B15" s="180"/>
      <c r="C15" s="171"/>
      <c r="D15" s="171"/>
      <c r="E15" s="171"/>
      <c r="F15" s="171"/>
      <c r="G15" s="8" t="s">
        <v>433</v>
      </c>
      <c r="H15" s="9" t="s">
        <v>430</v>
      </c>
      <c r="I15" s="171"/>
      <c r="J15" s="171"/>
      <c r="K15" s="171"/>
      <c r="L15" s="171"/>
    </row>
    <row r="16" spans="1:12" s="2" customFormat="1" ht="30" customHeight="1">
      <c r="A16" s="11" t="s">
        <v>36</v>
      </c>
      <c r="B16" s="184" t="s">
        <v>351</v>
      </c>
      <c r="C16" s="175">
        <v>255</v>
      </c>
      <c r="D16" s="175">
        <v>255</v>
      </c>
      <c r="E16" s="175">
        <v>0</v>
      </c>
      <c r="F16" s="175" t="s">
        <v>434</v>
      </c>
      <c r="G16" s="8" t="s">
        <v>435</v>
      </c>
      <c r="H16" s="9" t="s">
        <v>436</v>
      </c>
      <c r="I16" s="8" t="s">
        <v>437</v>
      </c>
      <c r="J16" s="9" t="s">
        <v>438</v>
      </c>
      <c r="K16" s="8" t="s">
        <v>402</v>
      </c>
      <c r="L16" s="9" t="s">
        <v>439</v>
      </c>
    </row>
    <row r="17" spans="1:12" s="2" customFormat="1" ht="24" customHeight="1">
      <c r="A17" s="12"/>
      <c r="B17" s="185"/>
      <c r="C17" s="176"/>
      <c r="D17" s="176"/>
      <c r="E17" s="176"/>
      <c r="F17" s="176"/>
      <c r="G17" s="8" t="s">
        <v>440</v>
      </c>
      <c r="H17" s="9" t="s">
        <v>441</v>
      </c>
      <c r="I17" s="8" t="s">
        <v>442</v>
      </c>
      <c r="J17" s="9" t="s">
        <v>443</v>
      </c>
      <c r="K17" s="8"/>
      <c r="L17" s="9"/>
    </row>
    <row r="18" spans="1:12" s="2" customFormat="1" ht="45" customHeight="1">
      <c r="A18" s="12"/>
      <c r="B18" s="185"/>
      <c r="C18" s="176"/>
      <c r="D18" s="176"/>
      <c r="E18" s="176"/>
      <c r="F18" s="176"/>
      <c r="G18" s="8" t="s">
        <v>444</v>
      </c>
      <c r="H18" s="9" t="s">
        <v>445</v>
      </c>
      <c r="I18" s="8" t="s">
        <v>446</v>
      </c>
      <c r="J18" s="9" t="s">
        <v>447</v>
      </c>
      <c r="K18" s="8"/>
      <c r="L18" s="9"/>
    </row>
    <row r="19" spans="1:12" s="2" customFormat="1" ht="42.75" customHeight="1">
      <c r="A19" s="13"/>
      <c r="B19" s="186"/>
      <c r="C19" s="177"/>
      <c r="D19" s="177"/>
      <c r="E19" s="177"/>
      <c r="F19" s="177"/>
      <c r="G19" s="8"/>
      <c r="H19" s="9"/>
      <c r="I19" s="8" t="s">
        <v>448</v>
      </c>
      <c r="J19" s="9" t="s">
        <v>449</v>
      </c>
      <c r="K19" s="8"/>
      <c r="L19" s="9"/>
    </row>
    <row r="20" spans="1:12" s="2" customFormat="1" ht="29.25" customHeight="1">
      <c r="A20" s="181" t="s">
        <v>36</v>
      </c>
      <c r="B20" s="178" t="s">
        <v>373</v>
      </c>
      <c r="C20" s="173">
        <v>600</v>
      </c>
      <c r="D20" s="173">
        <v>600</v>
      </c>
      <c r="E20" s="173">
        <v>0</v>
      </c>
      <c r="F20" s="169" t="s">
        <v>450</v>
      </c>
      <c r="G20" s="8" t="s">
        <v>451</v>
      </c>
      <c r="H20" s="9" t="s">
        <v>452</v>
      </c>
      <c r="I20" s="169" t="s">
        <v>453</v>
      </c>
      <c r="J20" s="172" t="s">
        <v>454</v>
      </c>
      <c r="K20" s="169" t="s">
        <v>455</v>
      </c>
      <c r="L20" s="172" t="s">
        <v>456</v>
      </c>
    </row>
    <row r="21" spans="1:12" s="2" customFormat="1" ht="29.25" customHeight="1">
      <c r="A21" s="182"/>
      <c r="B21" s="179"/>
      <c r="C21" s="170"/>
      <c r="D21" s="170"/>
      <c r="E21" s="170"/>
      <c r="F21" s="170"/>
      <c r="G21" s="8" t="s">
        <v>457</v>
      </c>
      <c r="H21" s="9" t="s">
        <v>458</v>
      </c>
      <c r="I21" s="170"/>
      <c r="J21" s="170"/>
      <c r="K21" s="170"/>
      <c r="L21" s="170"/>
    </row>
    <row r="22" spans="1:12" s="2" customFormat="1" ht="29.25" customHeight="1">
      <c r="A22" s="183"/>
      <c r="B22" s="180"/>
      <c r="C22" s="171"/>
      <c r="D22" s="171"/>
      <c r="E22" s="171"/>
      <c r="F22" s="171"/>
      <c r="G22" s="8" t="s">
        <v>459</v>
      </c>
      <c r="H22" s="9" t="s">
        <v>460</v>
      </c>
      <c r="I22" s="171"/>
      <c r="J22" s="171"/>
      <c r="K22" s="171"/>
      <c r="L22" s="171"/>
    </row>
    <row r="23" spans="1:12" s="2" customFormat="1" ht="70.5" customHeight="1">
      <c r="A23" s="181" t="s">
        <v>36</v>
      </c>
      <c r="B23" s="178" t="s">
        <v>354</v>
      </c>
      <c r="C23" s="173">
        <v>183.22</v>
      </c>
      <c r="D23" s="173">
        <v>183.22</v>
      </c>
      <c r="E23" s="173">
        <v>0</v>
      </c>
      <c r="F23" s="169" t="s">
        <v>461</v>
      </c>
      <c r="G23" s="8" t="s">
        <v>462</v>
      </c>
      <c r="H23" s="9" t="s">
        <v>463</v>
      </c>
      <c r="I23" s="169" t="s">
        <v>464</v>
      </c>
      <c r="J23" s="172" t="s">
        <v>465</v>
      </c>
      <c r="K23" s="169" t="s">
        <v>414</v>
      </c>
      <c r="L23" s="172" t="s">
        <v>430</v>
      </c>
    </row>
    <row r="24" spans="1:12" s="2" customFormat="1" ht="70.5" customHeight="1">
      <c r="A24" s="183"/>
      <c r="B24" s="180"/>
      <c r="C24" s="171"/>
      <c r="D24" s="171"/>
      <c r="E24" s="171"/>
      <c r="F24" s="171"/>
      <c r="G24" s="8" t="s">
        <v>466</v>
      </c>
      <c r="H24" s="9" t="s">
        <v>467</v>
      </c>
      <c r="I24" s="171"/>
      <c r="J24" s="171"/>
      <c r="K24" s="171"/>
      <c r="L24" s="171"/>
    </row>
    <row r="25" spans="1:12" s="2" customFormat="1" ht="36" customHeight="1">
      <c r="A25" s="181" t="s">
        <v>36</v>
      </c>
      <c r="B25" s="178" t="s">
        <v>375</v>
      </c>
      <c r="C25" s="173">
        <v>253.3</v>
      </c>
      <c r="D25" s="173">
        <v>253.3</v>
      </c>
      <c r="E25" s="173">
        <v>0</v>
      </c>
      <c r="F25" s="169" t="s">
        <v>468</v>
      </c>
      <c r="G25" s="8" t="s">
        <v>469</v>
      </c>
      <c r="H25" s="9" t="s">
        <v>470</v>
      </c>
      <c r="I25" s="8" t="s">
        <v>471</v>
      </c>
      <c r="J25" s="9" t="s">
        <v>472</v>
      </c>
      <c r="K25" s="169" t="s">
        <v>429</v>
      </c>
      <c r="L25" s="172" t="s">
        <v>473</v>
      </c>
    </row>
    <row r="26" spans="1:12" s="2" customFormat="1" ht="36" customHeight="1">
      <c r="A26" s="182"/>
      <c r="B26" s="179"/>
      <c r="C26" s="170"/>
      <c r="D26" s="170"/>
      <c r="E26" s="170"/>
      <c r="F26" s="170"/>
      <c r="G26" s="8" t="s">
        <v>474</v>
      </c>
      <c r="H26" s="9" t="s">
        <v>470</v>
      </c>
      <c r="I26" s="169" t="s">
        <v>475</v>
      </c>
      <c r="J26" s="172" t="s">
        <v>476</v>
      </c>
      <c r="K26" s="170"/>
      <c r="L26" s="170"/>
    </row>
    <row r="27" spans="1:12" s="2" customFormat="1" ht="36" customHeight="1">
      <c r="A27" s="182"/>
      <c r="B27" s="179"/>
      <c r="C27" s="170"/>
      <c r="D27" s="170"/>
      <c r="E27" s="170"/>
      <c r="F27" s="170"/>
      <c r="G27" s="8" t="s">
        <v>477</v>
      </c>
      <c r="H27" s="9" t="s">
        <v>458</v>
      </c>
      <c r="I27" s="170"/>
      <c r="J27" s="170"/>
      <c r="K27" s="170"/>
      <c r="L27" s="170"/>
    </row>
    <row r="28" spans="1:12" s="2" customFormat="1" ht="36" customHeight="1">
      <c r="A28" s="183"/>
      <c r="B28" s="180"/>
      <c r="C28" s="171"/>
      <c r="D28" s="171"/>
      <c r="E28" s="171"/>
      <c r="F28" s="171"/>
      <c r="G28" s="8" t="s">
        <v>478</v>
      </c>
      <c r="H28" s="9" t="s">
        <v>479</v>
      </c>
      <c r="I28" s="171"/>
      <c r="J28" s="171"/>
      <c r="K28" s="171"/>
      <c r="L28" s="171"/>
    </row>
    <row r="29" spans="1:12" s="2" customFormat="1" ht="34.5" customHeight="1">
      <c r="A29" s="181" t="s">
        <v>36</v>
      </c>
      <c r="B29" s="178" t="s">
        <v>376</v>
      </c>
      <c r="C29" s="173">
        <v>2565.22</v>
      </c>
      <c r="D29" s="173">
        <v>2565.22</v>
      </c>
      <c r="E29" s="173">
        <v>0</v>
      </c>
      <c r="F29" s="169" t="s">
        <v>480</v>
      </c>
      <c r="G29" s="8" t="s">
        <v>481</v>
      </c>
      <c r="H29" s="9" t="s">
        <v>482</v>
      </c>
      <c r="I29" s="8" t="s">
        <v>483</v>
      </c>
      <c r="J29" s="9" t="s">
        <v>484</v>
      </c>
      <c r="K29" s="169" t="s">
        <v>414</v>
      </c>
      <c r="L29" s="172" t="s">
        <v>473</v>
      </c>
    </row>
    <row r="30" spans="1:12" s="2" customFormat="1" ht="34.5" customHeight="1">
      <c r="A30" s="182"/>
      <c r="B30" s="179"/>
      <c r="C30" s="170"/>
      <c r="D30" s="170"/>
      <c r="E30" s="170"/>
      <c r="F30" s="170"/>
      <c r="G30" s="8" t="s">
        <v>485</v>
      </c>
      <c r="H30" s="9" t="s">
        <v>423</v>
      </c>
      <c r="I30" s="169" t="s">
        <v>486</v>
      </c>
      <c r="J30" s="172" t="s">
        <v>487</v>
      </c>
      <c r="K30" s="170"/>
      <c r="L30" s="170"/>
    </row>
    <row r="31" spans="1:12" s="2" customFormat="1" ht="34.5" customHeight="1">
      <c r="A31" s="183"/>
      <c r="B31" s="180"/>
      <c r="C31" s="171"/>
      <c r="D31" s="171"/>
      <c r="E31" s="171"/>
      <c r="F31" s="171"/>
      <c r="G31" s="8" t="s">
        <v>488</v>
      </c>
      <c r="H31" s="9" t="s">
        <v>489</v>
      </c>
      <c r="I31" s="171"/>
      <c r="J31" s="171"/>
      <c r="K31" s="171"/>
      <c r="L31" s="171"/>
    </row>
    <row r="32" spans="1:12" s="2" customFormat="1" ht="113.25" customHeight="1">
      <c r="A32" s="181" t="s">
        <v>36</v>
      </c>
      <c r="B32" s="178" t="s">
        <v>490</v>
      </c>
      <c r="C32" s="173">
        <v>119.79</v>
      </c>
      <c r="D32" s="173">
        <v>119.79</v>
      </c>
      <c r="E32" s="173">
        <v>0</v>
      </c>
      <c r="F32" s="169" t="s">
        <v>491</v>
      </c>
      <c r="G32" s="8" t="s">
        <v>492</v>
      </c>
      <c r="H32" s="9" t="s">
        <v>493</v>
      </c>
      <c r="I32" s="8" t="s">
        <v>494</v>
      </c>
      <c r="J32" s="9" t="s">
        <v>487</v>
      </c>
      <c r="K32" s="169" t="s">
        <v>495</v>
      </c>
      <c r="L32" s="172" t="s">
        <v>430</v>
      </c>
    </row>
    <row r="33" spans="1:12" s="2" customFormat="1" ht="42" customHeight="1">
      <c r="A33" s="182"/>
      <c r="B33" s="179"/>
      <c r="C33" s="170"/>
      <c r="D33" s="170"/>
      <c r="E33" s="170"/>
      <c r="F33" s="170"/>
      <c r="G33" s="8" t="s">
        <v>496</v>
      </c>
      <c r="H33" s="9" t="s">
        <v>497</v>
      </c>
      <c r="I33" s="169" t="s">
        <v>498</v>
      </c>
      <c r="J33" s="172" t="s">
        <v>487</v>
      </c>
      <c r="K33" s="170"/>
      <c r="L33" s="170"/>
    </row>
    <row r="34" spans="1:12" s="2" customFormat="1" ht="42" customHeight="1">
      <c r="A34" s="182"/>
      <c r="B34" s="179"/>
      <c r="C34" s="170"/>
      <c r="D34" s="170"/>
      <c r="E34" s="170"/>
      <c r="F34" s="170"/>
      <c r="G34" s="8" t="s">
        <v>443</v>
      </c>
      <c r="H34" s="9" t="s">
        <v>423</v>
      </c>
      <c r="I34" s="170"/>
      <c r="J34" s="170"/>
      <c r="K34" s="170"/>
      <c r="L34" s="170"/>
    </row>
    <row r="35" spans="1:12" s="2" customFormat="1" ht="74.25" customHeight="1">
      <c r="A35" s="183"/>
      <c r="B35" s="180"/>
      <c r="C35" s="171"/>
      <c r="D35" s="171"/>
      <c r="E35" s="171"/>
      <c r="F35" s="171"/>
      <c r="G35" s="8" t="s">
        <v>433</v>
      </c>
      <c r="H35" s="9" t="s">
        <v>499</v>
      </c>
      <c r="I35" s="171"/>
      <c r="J35" s="171"/>
      <c r="K35" s="171"/>
      <c r="L35" s="171"/>
    </row>
    <row r="36" spans="1:12" s="2" customFormat="1" ht="33" customHeight="1">
      <c r="A36" s="181" t="s">
        <v>36</v>
      </c>
      <c r="B36" s="178" t="s">
        <v>500</v>
      </c>
      <c r="C36" s="173">
        <v>8253.64</v>
      </c>
      <c r="D36" s="173">
        <v>8253.64</v>
      </c>
      <c r="E36" s="173">
        <v>0</v>
      </c>
      <c r="F36" s="169" t="s">
        <v>501</v>
      </c>
      <c r="G36" s="8" t="s">
        <v>502</v>
      </c>
      <c r="H36" s="9" t="s">
        <v>91</v>
      </c>
      <c r="I36" s="8" t="s">
        <v>483</v>
      </c>
      <c r="J36" s="9" t="s">
        <v>484</v>
      </c>
      <c r="K36" s="169" t="s">
        <v>414</v>
      </c>
      <c r="L36" s="172" t="s">
        <v>473</v>
      </c>
    </row>
    <row r="37" spans="1:12" s="2" customFormat="1" ht="31.5" customHeight="1">
      <c r="A37" s="182"/>
      <c r="B37" s="179"/>
      <c r="C37" s="170"/>
      <c r="D37" s="170"/>
      <c r="E37" s="170"/>
      <c r="F37" s="170"/>
      <c r="G37" s="8" t="s">
        <v>503</v>
      </c>
      <c r="H37" s="9" t="s">
        <v>91</v>
      </c>
      <c r="I37" s="8" t="s">
        <v>486</v>
      </c>
      <c r="J37" s="9" t="s">
        <v>487</v>
      </c>
      <c r="K37" s="170"/>
      <c r="L37" s="170"/>
    </row>
    <row r="38" spans="1:12" s="2" customFormat="1" ht="15">
      <c r="A38" s="182"/>
      <c r="B38" s="179"/>
      <c r="C38" s="170"/>
      <c r="D38" s="170"/>
      <c r="E38" s="170"/>
      <c r="F38" s="170"/>
      <c r="G38" s="8" t="s">
        <v>504</v>
      </c>
      <c r="H38" s="9" t="s">
        <v>505</v>
      </c>
      <c r="I38" s="169" t="s">
        <v>506</v>
      </c>
      <c r="J38" s="172" t="s">
        <v>507</v>
      </c>
      <c r="K38" s="170"/>
      <c r="L38" s="170"/>
    </row>
    <row r="39" spans="1:12" s="2" customFormat="1" ht="33.75" customHeight="1">
      <c r="A39" s="182"/>
      <c r="B39" s="179"/>
      <c r="C39" s="170"/>
      <c r="D39" s="170"/>
      <c r="E39" s="170"/>
      <c r="F39" s="170"/>
      <c r="G39" s="8" t="s">
        <v>508</v>
      </c>
      <c r="H39" s="9" t="s">
        <v>509</v>
      </c>
      <c r="I39" s="170"/>
      <c r="J39" s="170"/>
      <c r="K39" s="170"/>
      <c r="L39" s="170"/>
    </row>
    <row r="40" spans="1:12" s="2" customFormat="1" ht="33.75" customHeight="1">
      <c r="A40" s="182"/>
      <c r="B40" s="179"/>
      <c r="C40" s="170"/>
      <c r="D40" s="170"/>
      <c r="E40" s="170"/>
      <c r="F40" s="170"/>
      <c r="G40" s="8" t="s">
        <v>510</v>
      </c>
      <c r="H40" s="9" t="s">
        <v>509</v>
      </c>
      <c r="I40" s="170"/>
      <c r="J40" s="170"/>
      <c r="K40" s="170"/>
      <c r="L40" s="170"/>
    </row>
    <row r="41" spans="1:12" s="2" customFormat="1" ht="15">
      <c r="A41" s="182"/>
      <c r="B41" s="179"/>
      <c r="C41" s="170"/>
      <c r="D41" s="170"/>
      <c r="E41" s="170"/>
      <c r="F41" s="170"/>
      <c r="G41" s="8" t="s">
        <v>511</v>
      </c>
      <c r="H41" s="9" t="s">
        <v>423</v>
      </c>
      <c r="I41" s="170"/>
      <c r="J41" s="170"/>
      <c r="K41" s="170"/>
      <c r="L41" s="170"/>
    </row>
    <row r="42" spans="1:12" s="2" customFormat="1" ht="15">
      <c r="A42" s="182"/>
      <c r="B42" s="179"/>
      <c r="C42" s="170"/>
      <c r="D42" s="170"/>
      <c r="E42" s="170"/>
      <c r="F42" s="170"/>
      <c r="G42" s="8" t="s">
        <v>422</v>
      </c>
      <c r="H42" s="9" t="s">
        <v>423</v>
      </c>
      <c r="I42" s="170"/>
      <c r="J42" s="170"/>
      <c r="K42" s="170"/>
      <c r="L42" s="170"/>
    </row>
    <row r="43" spans="1:12" s="2" customFormat="1" ht="15">
      <c r="A43" s="183"/>
      <c r="B43" s="180"/>
      <c r="C43" s="171"/>
      <c r="D43" s="171"/>
      <c r="E43" s="171"/>
      <c r="F43" s="171"/>
      <c r="G43" s="8" t="s">
        <v>512</v>
      </c>
      <c r="H43" s="9" t="s">
        <v>423</v>
      </c>
      <c r="I43" s="171"/>
      <c r="J43" s="171"/>
      <c r="K43" s="171"/>
      <c r="L43" s="171"/>
    </row>
  </sheetData>
  <sheetProtection/>
  <mergeCells count="95">
    <mergeCell ref="A2:L2"/>
    <mergeCell ref="A3:L3"/>
    <mergeCell ref="G4:L4"/>
    <mergeCell ref="G5:H5"/>
    <mergeCell ref="I5:J5"/>
    <mergeCell ref="K5:L5"/>
    <mergeCell ref="A4:B6"/>
    <mergeCell ref="C4:E5"/>
    <mergeCell ref="A7:B7"/>
    <mergeCell ref="A8:A11"/>
    <mergeCell ref="A12:A15"/>
    <mergeCell ref="A20:A22"/>
    <mergeCell ref="A23:A24"/>
    <mergeCell ref="A25:A28"/>
    <mergeCell ref="A29:A31"/>
    <mergeCell ref="A32:A35"/>
    <mergeCell ref="A36:A43"/>
    <mergeCell ref="B8:B11"/>
    <mergeCell ref="B12:B15"/>
    <mergeCell ref="B16:B19"/>
    <mergeCell ref="B20:B22"/>
    <mergeCell ref="B23:B24"/>
    <mergeCell ref="B25:B28"/>
    <mergeCell ref="B29:B31"/>
    <mergeCell ref="B32:B35"/>
    <mergeCell ref="B36:B43"/>
    <mergeCell ref="C8:C11"/>
    <mergeCell ref="C12:C15"/>
    <mergeCell ref="C16:C19"/>
    <mergeCell ref="C20:C22"/>
    <mergeCell ref="C23:C24"/>
    <mergeCell ref="C25:C28"/>
    <mergeCell ref="C29:C31"/>
    <mergeCell ref="C32:C35"/>
    <mergeCell ref="C36:C43"/>
    <mergeCell ref="D8:D11"/>
    <mergeCell ref="D12:D15"/>
    <mergeCell ref="D16:D19"/>
    <mergeCell ref="D20:D22"/>
    <mergeCell ref="D23:D24"/>
    <mergeCell ref="D25:D28"/>
    <mergeCell ref="D29:D31"/>
    <mergeCell ref="D32:D35"/>
    <mergeCell ref="D36:D43"/>
    <mergeCell ref="E8:E11"/>
    <mergeCell ref="E12:E15"/>
    <mergeCell ref="E16:E19"/>
    <mergeCell ref="E20:E22"/>
    <mergeCell ref="E23:E24"/>
    <mergeCell ref="E25:E28"/>
    <mergeCell ref="E29:E31"/>
    <mergeCell ref="E32:E35"/>
    <mergeCell ref="E36:E43"/>
    <mergeCell ref="F4:F6"/>
    <mergeCell ref="F8:F11"/>
    <mergeCell ref="F12:F15"/>
    <mergeCell ref="F16:F19"/>
    <mergeCell ref="F20:F22"/>
    <mergeCell ref="F23:F24"/>
    <mergeCell ref="F25:F28"/>
    <mergeCell ref="F29:F31"/>
    <mergeCell ref="F32:F35"/>
    <mergeCell ref="F36:F43"/>
    <mergeCell ref="I9:I11"/>
    <mergeCell ref="I12:I15"/>
    <mergeCell ref="I20:I22"/>
    <mergeCell ref="I23:I24"/>
    <mergeCell ref="I26:I28"/>
    <mergeCell ref="I30:I31"/>
    <mergeCell ref="I33:I35"/>
    <mergeCell ref="I38:I43"/>
    <mergeCell ref="J9:J11"/>
    <mergeCell ref="J12:J15"/>
    <mergeCell ref="J20:J22"/>
    <mergeCell ref="J23:J24"/>
    <mergeCell ref="J26:J28"/>
    <mergeCell ref="J30:J31"/>
    <mergeCell ref="J33:J35"/>
    <mergeCell ref="J38:J43"/>
    <mergeCell ref="K8:K11"/>
    <mergeCell ref="K12:K15"/>
    <mergeCell ref="K20:K22"/>
    <mergeCell ref="K23:K24"/>
    <mergeCell ref="K25:K28"/>
    <mergeCell ref="K29:K31"/>
    <mergeCell ref="K32:K35"/>
    <mergeCell ref="K36:K43"/>
    <mergeCell ref="L8:L11"/>
    <mergeCell ref="L12:L15"/>
    <mergeCell ref="L20:L22"/>
    <mergeCell ref="L23:L24"/>
    <mergeCell ref="L25:L28"/>
    <mergeCell ref="L29:L31"/>
    <mergeCell ref="L32:L35"/>
    <mergeCell ref="L36:L43"/>
  </mergeCells>
  <printOptions horizontalCentered="1"/>
  <pageMargins left="0.47" right="0.47" top="0.75" bottom="0.75" header="0.31" footer="0.51"/>
  <pageSetup fitToHeight="1100" fitToWidth="1" horizontalDpi="600" verticalDpi="600" orientation="landscape" paperSize="9" scale="62"/>
  <headerFooter scaleWithDoc="0" alignWithMargins="0">
    <oddFooter>&amp;C&amp;10&amp;P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53"/>
      <c r="T1" s="94" t="s">
        <v>54</v>
      </c>
    </row>
    <row r="2" spans="1:20" ht="19.5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17" t="s">
        <v>2</v>
      </c>
      <c r="B3" s="18"/>
      <c r="C3" s="18"/>
      <c r="D3" s="18"/>
      <c r="E3" s="18"/>
      <c r="F3" s="33"/>
      <c r="G3" s="33"/>
      <c r="H3" s="33"/>
      <c r="I3" s="33"/>
      <c r="J3" s="50"/>
      <c r="K3" s="50"/>
      <c r="L3" s="50"/>
      <c r="M3" s="50"/>
      <c r="N3" s="50"/>
      <c r="O3" s="50"/>
      <c r="P3" s="50"/>
      <c r="Q3" s="50"/>
      <c r="R3" s="50"/>
      <c r="S3" s="47"/>
      <c r="T3" s="20" t="s">
        <v>3</v>
      </c>
    </row>
    <row r="4" spans="1:20" ht="19.5" customHeight="1">
      <c r="A4" s="120" t="s">
        <v>56</v>
      </c>
      <c r="B4" s="121"/>
      <c r="C4" s="121"/>
      <c r="D4" s="121"/>
      <c r="E4" s="122"/>
      <c r="F4" s="113" t="s">
        <v>57</v>
      </c>
      <c r="G4" s="129" t="s">
        <v>58</v>
      </c>
      <c r="H4" s="114" t="s">
        <v>59</v>
      </c>
      <c r="I4" s="114" t="s">
        <v>60</v>
      </c>
      <c r="J4" s="114" t="s">
        <v>61</v>
      </c>
      <c r="K4" s="114" t="s">
        <v>62</v>
      </c>
      <c r="L4" s="114"/>
      <c r="M4" s="117" t="s">
        <v>63</v>
      </c>
      <c r="N4" s="123" t="s">
        <v>64</v>
      </c>
      <c r="O4" s="124"/>
      <c r="P4" s="124"/>
      <c r="Q4" s="124"/>
      <c r="R4" s="125"/>
      <c r="S4" s="113" t="s">
        <v>65</v>
      </c>
      <c r="T4" s="114" t="s">
        <v>66</v>
      </c>
    </row>
    <row r="5" spans="1:20" ht="19.5" customHeight="1">
      <c r="A5" s="120" t="s">
        <v>67</v>
      </c>
      <c r="B5" s="121"/>
      <c r="C5" s="122"/>
      <c r="D5" s="126" t="s">
        <v>68</v>
      </c>
      <c r="E5" s="128" t="s">
        <v>69</v>
      </c>
      <c r="F5" s="114"/>
      <c r="G5" s="129"/>
      <c r="H5" s="114"/>
      <c r="I5" s="114"/>
      <c r="J5" s="114"/>
      <c r="K5" s="115" t="s">
        <v>70</v>
      </c>
      <c r="L5" s="114" t="s">
        <v>71</v>
      </c>
      <c r="M5" s="118"/>
      <c r="N5" s="111" t="s">
        <v>72</v>
      </c>
      <c r="O5" s="111" t="s">
        <v>73</v>
      </c>
      <c r="P5" s="111" t="s">
        <v>74</v>
      </c>
      <c r="Q5" s="111" t="s">
        <v>75</v>
      </c>
      <c r="R5" s="111" t="s">
        <v>76</v>
      </c>
      <c r="S5" s="114"/>
      <c r="T5" s="114"/>
    </row>
    <row r="6" spans="1:20" ht="30.75" customHeight="1">
      <c r="A6" s="23" t="s">
        <v>77</v>
      </c>
      <c r="B6" s="22" t="s">
        <v>78</v>
      </c>
      <c r="C6" s="24" t="s">
        <v>79</v>
      </c>
      <c r="D6" s="127"/>
      <c r="E6" s="127"/>
      <c r="F6" s="112"/>
      <c r="G6" s="130"/>
      <c r="H6" s="112"/>
      <c r="I6" s="112"/>
      <c r="J6" s="112"/>
      <c r="K6" s="116"/>
      <c r="L6" s="112"/>
      <c r="M6" s="119"/>
      <c r="N6" s="112"/>
      <c r="O6" s="112"/>
      <c r="P6" s="112"/>
      <c r="Q6" s="112"/>
      <c r="R6" s="112"/>
      <c r="S6" s="112"/>
      <c r="T6" s="112"/>
    </row>
    <row r="7" spans="1:20" ht="19.5" customHeight="1">
      <c r="A7" s="27" t="s">
        <v>36</v>
      </c>
      <c r="B7" s="27" t="s">
        <v>36</v>
      </c>
      <c r="C7" s="27" t="s">
        <v>36</v>
      </c>
      <c r="D7" s="27" t="s">
        <v>36</v>
      </c>
      <c r="E7" s="27" t="s">
        <v>57</v>
      </c>
      <c r="F7" s="40">
        <v>19521.33</v>
      </c>
      <c r="G7" s="40">
        <v>8373.43</v>
      </c>
      <c r="H7" s="40">
        <v>11147.9</v>
      </c>
      <c r="I7" s="40">
        <v>0</v>
      </c>
      <c r="J7" s="28">
        <v>0</v>
      </c>
      <c r="K7" s="29">
        <v>0</v>
      </c>
      <c r="L7" s="40">
        <v>0</v>
      </c>
      <c r="M7" s="28">
        <v>0</v>
      </c>
      <c r="N7" s="29">
        <f aca="true" t="shared" si="0" ref="N7:N17">SUM(O7:R7)</f>
        <v>0</v>
      </c>
      <c r="O7" s="40">
        <v>0</v>
      </c>
      <c r="P7" s="40">
        <v>0</v>
      </c>
      <c r="Q7" s="40">
        <v>0</v>
      </c>
      <c r="R7" s="28">
        <v>0</v>
      </c>
      <c r="S7" s="29">
        <v>0</v>
      </c>
      <c r="T7" s="28">
        <v>0</v>
      </c>
    </row>
    <row r="8" spans="1:20" ht="19.5" customHeight="1">
      <c r="A8" s="27" t="s">
        <v>80</v>
      </c>
      <c r="B8" s="27" t="s">
        <v>81</v>
      </c>
      <c r="C8" s="27" t="s">
        <v>82</v>
      </c>
      <c r="D8" s="27" t="s">
        <v>83</v>
      </c>
      <c r="E8" s="27" t="s">
        <v>84</v>
      </c>
      <c r="F8" s="40">
        <v>341</v>
      </c>
      <c r="G8" s="40">
        <v>0</v>
      </c>
      <c r="H8" s="40">
        <v>341</v>
      </c>
      <c r="I8" s="40">
        <v>0</v>
      </c>
      <c r="J8" s="28">
        <v>0</v>
      </c>
      <c r="K8" s="29">
        <v>0</v>
      </c>
      <c r="L8" s="40">
        <v>0</v>
      </c>
      <c r="M8" s="28">
        <v>0</v>
      </c>
      <c r="N8" s="29">
        <f t="shared" si="0"/>
        <v>0</v>
      </c>
      <c r="O8" s="40">
        <v>0</v>
      </c>
      <c r="P8" s="40">
        <v>0</v>
      </c>
      <c r="Q8" s="40">
        <v>0</v>
      </c>
      <c r="R8" s="28">
        <v>0</v>
      </c>
      <c r="S8" s="29">
        <v>0</v>
      </c>
      <c r="T8" s="28">
        <v>0</v>
      </c>
    </row>
    <row r="9" spans="1:20" ht="19.5" customHeight="1">
      <c r="A9" s="27" t="s">
        <v>85</v>
      </c>
      <c r="B9" s="27" t="s">
        <v>86</v>
      </c>
      <c r="C9" s="27" t="s">
        <v>87</v>
      </c>
      <c r="D9" s="27" t="s">
        <v>83</v>
      </c>
      <c r="E9" s="27" t="s">
        <v>88</v>
      </c>
      <c r="F9" s="40">
        <v>28.59</v>
      </c>
      <c r="G9" s="40">
        <v>0</v>
      </c>
      <c r="H9" s="40">
        <v>28.59</v>
      </c>
      <c r="I9" s="40">
        <v>0</v>
      </c>
      <c r="J9" s="28">
        <v>0</v>
      </c>
      <c r="K9" s="29">
        <v>0</v>
      </c>
      <c r="L9" s="40">
        <v>0</v>
      </c>
      <c r="M9" s="28">
        <v>0</v>
      </c>
      <c r="N9" s="29">
        <f t="shared" si="0"/>
        <v>0</v>
      </c>
      <c r="O9" s="40">
        <v>0</v>
      </c>
      <c r="P9" s="40">
        <v>0</v>
      </c>
      <c r="Q9" s="40">
        <v>0</v>
      </c>
      <c r="R9" s="28">
        <v>0</v>
      </c>
      <c r="S9" s="29">
        <v>0</v>
      </c>
      <c r="T9" s="28">
        <v>0</v>
      </c>
    </row>
    <row r="10" spans="1:20" ht="19.5" customHeight="1">
      <c r="A10" s="27" t="s">
        <v>85</v>
      </c>
      <c r="B10" s="27" t="s">
        <v>86</v>
      </c>
      <c r="C10" s="27" t="s">
        <v>86</v>
      </c>
      <c r="D10" s="27" t="s">
        <v>83</v>
      </c>
      <c r="E10" s="27" t="s">
        <v>89</v>
      </c>
      <c r="F10" s="40">
        <v>203.66</v>
      </c>
      <c r="G10" s="40">
        <v>0</v>
      </c>
      <c r="H10" s="40">
        <v>203.66</v>
      </c>
      <c r="I10" s="40">
        <v>0</v>
      </c>
      <c r="J10" s="28">
        <v>0</v>
      </c>
      <c r="K10" s="29">
        <v>0</v>
      </c>
      <c r="L10" s="40">
        <v>0</v>
      </c>
      <c r="M10" s="28">
        <v>0</v>
      </c>
      <c r="N10" s="29">
        <f t="shared" si="0"/>
        <v>0</v>
      </c>
      <c r="O10" s="40">
        <v>0</v>
      </c>
      <c r="P10" s="40">
        <v>0</v>
      </c>
      <c r="Q10" s="40">
        <v>0</v>
      </c>
      <c r="R10" s="28">
        <v>0</v>
      </c>
      <c r="S10" s="29">
        <v>0</v>
      </c>
      <c r="T10" s="28">
        <v>0</v>
      </c>
    </row>
    <row r="11" spans="1:20" ht="19.5" customHeight="1">
      <c r="A11" s="27" t="s">
        <v>90</v>
      </c>
      <c r="B11" s="27" t="s">
        <v>91</v>
      </c>
      <c r="C11" s="27" t="s">
        <v>92</v>
      </c>
      <c r="D11" s="27" t="s">
        <v>83</v>
      </c>
      <c r="E11" s="27" t="s">
        <v>93</v>
      </c>
      <c r="F11" s="40">
        <v>161.7</v>
      </c>
      <c r="G11" s="40">
        <v>0</v>
      </c>
      <c r="H11" s="40">
        <v>161.7</v>
      </c>
      <c r="I11" s="40">
        <v>0</v>
      </c>
      <c r="J11" s="28">
        <v>0</v>
      </c>
      <c r="K11" s="29">
        <v>0</v>
      </c>
      <c r="L11" s="40">
        <v>0</v>
      </c>
      <c r="M11" s="28">
        <v>0</v>
      </c>
      <c r="N11" s="29">
        <f t="shared" si="0"/>
        <v>0</v>
      </c>
      <c r="O11" s="40">
        <v>0</v>
      </c>
      <c r="P11" s="40">
        <v>0</v>
      </c>
      <c r="Q11" s="40">
        <v>0</v>
      </c>
      <c r="R11" s="28">
        <v>0</v>
      </c>
      <c r="S11" s="29">
        <v>0</v>
      </c>
      <c r="T11" s="28">
        <v>0</v>
      </c>
    </row>
    <row r="12" spans="1:20" ht="19.5" customHeight="1">
      <c r="A12" s="27" t="s">
        <v>90</v>
      </c>
      <c r="B12" s="27" t="s">
        <v>91</v>
      </c>
      <c r="C12" s="27" t="s">
        <v>82</v>
      </c>
      <c r="D12" s="27" t="s">
        <v>83</v>
      </c>
      <c r="E12" s="27" t="s">
        <v>94</v>
      </c>
      <c r="F12" s="40">
        <v>36.06</v>
      </c>
      <c r="G12" s="40">
        <v>0</v>
      </c>
      <c r="H12" s="40">
        <v>36.06</v>
      </c>
      <c r="I12" s="40">
        <v>0</v>
      </c>
      <c r="J12" s="28">
        <v>0</v>
      </c>
      <c r="K12" s="29">
        <v>0</v>
      </c>
      <c r="L12" s="40">
        <v>0</v>
      </c>
      <c r="M12" s="28">
        <v>0</v>
      </c>
      <c r="N12" s="29">
        <f t="shared" si="0"/>
        <v>0</v>
      </c>
      <c r="O12" s="40">
        <v>0</v>
      </c>
      <c r="P12" s="40">
        <v>0</v>
      </c>
      <c r="Q12" s="40">
        <v>0</v>
      </c>
      <c r="R12" s="28">
        <v>0</v>
      </c>
      <c r="S12" s="29">
        <v>0</v>
      </c>
      <c r="T12" s="28">
        <v>0</v>
      </c>
    </row>
    <row r="13" spans="1:20" ht="19.5" customHeight="1">
      <c r="A13" s="27" t="s">
        <v>95</v>
      </c>
      <c r="B13" s="27" t="s">
        <v>87</v>
      </c>
      <c r="C13" s="27" t="s">
        <v>87</v>
      </c>
      <c r="D13" s="27" t="s">
        <v>83</v>
      </c>
      <c r="E13" s="27" t="s">
        <v>96</v>
      </c>
      <c r="F13" s="40">
        <v>2541.96</v>
      </c>
      <c r="G13" s="40">
        <v>0</v>
      </c>
      <c r="H13" s="40">
        <v>2541.96</v>
      </c>
      <c r="I13" s="40">
        <v>0</v>
      </c>
      <c r="J13" s="28">
        <v>0</v>
      </c>
      <c r="K13" s="29">
        <v>0</v>
      </c>
      <c r="L13" s="40">
        <v>0</v>
      </c>
      <c r="M13" s="28">
        <v>0</v>
      </c>
      <c r="N13" s="29">
        <f t="shared" si="0"/>
        <v>0</v>
      </c>
      <c r="O13" s="40">
        <v>0</v>
      </c>
      <c r="P13" s="40">
        <v>0</v>
      </c>
      <c r="Q13" s="40">
        <v>0</v>
      </c>
      <c r="R13" s="28">
        <v>0</v>
      </c>
      <c r="S13" s="29">
        <v>0</v>
      </c>
      <c r="T13" s="28">
        <v>0</v>
      </c>
    </row>
    <row r="14" spans="1:20" ht="19.5" customHeight="1">
      <c r="A14" s="27" t="s">
        <v>95</v>
      </c>
      <c r="B14" s="27" t="s">
        <v>87</v>
      </c>
      <c r="C14" s="27" t="s">
        <v>92</v>
      </c>
      <c r="D14" s="27" t="s">
        <v>83</v>
      </c>
      <c r="E14" s="27" t="s">
        <v>97</v>
      </c>
      <c r="F14" s="40">
        <v>5076.31</v>
      </c>
      <c r="G14" s="40">
        <v>119.79</v>
      </c>
      <c r="H14" s="40">
        <v>4956.52</v>
      </c>
      <c r="I14" s="40">
        <v>0</v>
      </c>
      <c r="J14" s="28">
        <v>0</v>
      </c>
      <c r="K14" s="29">
        <v>0</v>
      </c>
      <c r="L14" s="40">
        <v>0</v>
      </c>
      <c r="M14" s="28">
        <v>0</v>
      </c>
      <c r="N14" s="29">
        <f t="shared" si="0"/>
        <v>0</v>
      </c>
      <c r="O14" s="40">
        <v>0</v>
      </c>
      <c r="P14" s="40">
        <v>0</v>
      </c>
      <c r="Q14" s="40">
        <v>0</v>
      </c>
      <c r="R14" s="28">
        <v>0</v>
      </c>
      <c r="S14" s="29">
        <v>0</v>
      </c>
      <c r="T14" s="28">
        <v>0</v>
      </c>
    </row>
    <row r="15" spans="1:20" ht="19.5" customHeight="1">
      <c r="A15" s="27" t="s">
        <v>95</v>
      </c>
      <c r="B15" s="27" t="s">
        <v>82</v>
      </c>
      <c r="C15" s="27" t="s">
        <v>92</v>
      </c>
      <c r="D15" s="27" t="s">
        <v>83</v>
      </c>
      <c r="E15" s="27" t="s">
        <v>98</v>
      </c>
      <c r="F15" s="40">
        <v>10818.86</v>
      </c>
      <c r="G15" s="40">
        <v>8253.64</v>
      </c>
      <c r="H15" s="40">
        <v>2565.22</v>
      </c>
      <c r="I15" s="40">
        <v>0</v>
      </c>
      <c r="J15" s="28">
        <v>0</v>
      </c>
      <c r="K15" s="29">
        <v>0</v>
      </c>
      <c r="L15" s="40">
        <v>0</v>
      </c>
      <c r="M15" s="28">
        <v>0</v>
      </c>
      <c r="N15" s="29">
        <f t="shared" si="0"/>
        <v>0</v>
      </c>
      <c r="O15" s="40">
        <v>0</v>
      </c>
      <c r="P15" s="40">
        <v>0</v>
      </c>
      <c r="Q15" s="40">
        <v>0</v>
      </c>
      <c r="R15" s="28">
        <v>0</v>
      </c>
      <c r="S15" s="29">
        <v>0</v>
      </c>
      <c r="T15" s="28">
        <v>0</v>
      </c>
    </row>
    <row r="16" spans="1:20" ht="19.5" customHeight="1">
      <c r="A16" s="27" t="s">
        <v>99</v>
      </c>
      <c r="B16" s="27" t="s">
        <v>92</v>
      </c>
      <c r="C16" s="27" t="s">
        <v>87</v>
      </c>
      <c r="D16" s="27" t="s">
        <v>83</v>
      </c>
      <c r="E16" s="27" t="s">
        <v>100</v>
      </c>
      <c r="F16" s="40">
        <v>206.43</v>
      </c>
      <c r="G16" s="40">
        <v>0</v>
      </c>
      <c r="H16" s="40">
        <v>206.43</v>
      </c>
      <c r="I16" s="40">
        <v>0</v>
      </c>
      <c r="J16" s="28">
        <v>0</v>
      </c>
      <c r="K16" s="29">
        <v>0</v>
      </c>
      <c r="L16" s="40">
        <v>0</v>
      </c>
      <c r="M16" s="28">
        <v>0</v>
      </c>
      <c r="N16" s="29">
        <f t="shared" si="0"/>
        <v>0</v>
      </c>
      <c r="O16" s="40">
        <v>0</v>
      </c>
      <c r="P16" s="40">
        <v>0</v>
      </c>
      <c r="Q16" s="40">
        <v>0</v>
      </c>
      <c r="R16" s="28">
        <v>0</v>
      </c>
      <c r="S16" s="29">
        <v>0</v>
      </c>
      <c r="T16" s="28">
        <v>0</v>
      </c>
    </row>
    <row r="17" spans="1:20" ht="19.5" customHeight="1">
      <c r="A17" s="27" t="s">
        <v>99</v>
      </c>
      <c r="B17" s="27" t="s">
        <v>92</v>
      </c>
      <c r="C17" s="27" t="s">
        <v>82</v>
      </c>
      <c r="D17" s="27" t="s">
        <v>83</v>
      </c>
      <c r="E17" s="27" t="s">
        <v>101</v>
      </c>
      <c r="F17" s="40">
        <v>106.76</v>
      </c>
      <c r="G17" s="40">
        <v>0</v>
      </c>
      <c r="H17" s="40">
        <v>106.76</v>
      </c>
      <c r="I17" s="40">
        <v>0</v>
      </c>
      <c r="J17" s="28">
        <v>0</v>
      </c>
      <c r="K17" s="29">
        <v>0</v>
      </c>
      <c r="L17" s="40">
        <v>0</v>
      </c>
      <c r="M17" s="28">
        <v>0</v>
      </c>
      <c r="N17" s="29">
        <f t="shared" si="0"/>
        <v>0</v>
      </c>
      <c r="O17" s="40">
        <v>0</v>
      </c>
      <c r="P17" s="40">
        <v>0</v>
      </c>
      <c r="Q17" s="40">
        <v>0</v>
      </c>
      <c r="R17" s="28">
        <v>0</v>
      </c>
      <c r="S17" s="29">
        <v>0</v>
      </c>
      <c r="T17" s="28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0"/>
      <c r="B1" s="86"/>
      <c r="C1" s="86"/>
      <c r="D1" s="86"/>
      <c r="E1" s="86"/>
      <c r="F1" s="86"/>
      <c r="G1" s="86"/>
      <c r="H1" s="86"/>
      <c r="I1" s="86"/>
      <c r="J1" s="92" t="s">
        <v>102</v>
      </c>
    </row>
    <row r="2" spans="1:10" ht="19.5" customHeight="1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57" t="s">
        <v>2</v>
      </c>
      <c r="B3" s="58"/>
      <c r="C3" s="58"/>
      <c r="D3" s="58"/>
      <c r="E3" s="58"/>
      <c r="F3" s="87"/>
      <c r="G3" s="87"/>
      <c r="H3" s="87"/>
      <c r="I3" s="87"/>
      <c r="J3" s="20" t="s">
        <v>3</v>
      </c>
    </row>
    <row r="4" spans="1:10" ht="19.5" customHeight="1">
      <c r="A4" s="109" t="s">
        <v>56</v>
      </c>
      <c r="B4" s="131"/>
      <c r="C4" s="131"/>
      <c r="D4" s="131"/>
      <c r="E4" s="110"/>
      <c r="F4" s="136" t="s">
        <v>57</v>
      </c>
      <c r="G4" s="137" t="s">
        <v>104</v>
      </c>
      <c r="H4" s="138" t="s">
        <v>105</v>
      </c>
      <c r="I4" s="138" t="s">
        <v>106</v>
      </c>
      <c r="J4" s="133" t="s">
        <v>107</v>
      </c>
    </row>
    <row r="5" spans="1:10" ht="19.5" customHeight="1">
      <c r="A5" s="109" t="s">
        <v>67</v>
      </c>
      <c r="B5" s="131"/>
      <c r="C5" s="110"/>
      <c r="D5" s="132" t="s">
        <v>68</v>
      </c>
      <c r="E5" s="134" t="s">
        <v>108</v>
      </c>
      <c r="F5" s="137"/>
      <c r="G5" s="137"/>
      <c r="H5" s="138"/>
      <c r="I5" s="138"/>
      <c r="J5" s="133"/>
    </row>
    <row r="6" spans="1:10" ht="15" customHeight="1">
      <c r="A6" s="88" t="s">
        <v>77</v>
      </c>
      <c r="B6" s="88" t="s">
        <v>78</v>
      </c>
      <c r="C6" s="89" t="s">
        <v>79</v>
      </c>
      <c r="D6" s="133"/>
      <c r="E6" s="135"/>
      <c r="F6" s="137"/>
      <c r="G6" s="137"/>
      <c r="H6" s="138"/>
      <c r="I6" s="138"/>
      <c r="J6" s="133"/>
    </row>
    <row r="7" spans="1:10" ht="19.5" customHeight="1">
      <c r="A7" s="90" t="s">
        <v>36</v>
      </c>
      <c r="B7" s="90" t="s">
        <v>36</v>
      </c>
      <c r="C7" s="90" t="s">
        <v>36</v>
      </c>
      <c r="D7" s="91" t="s">
        <v>36</v>
      </c>
      <c r="E7" s="91" t="s">
        <v>57</v>
      </c>
      <c r="F7" s="75">
        <f aca="true" t="shared" si="0" ref="F7:F17">SUM(G7:J7)</f>
        <v>19521.33</v>
      </c>
      <c r="G7" s="75">
        <v>3626.16</v>
      </c>
      <c r="H7" s="75">
        <v>15895.17</v>
      </c>
      <c r="I7" s="75">
        <v>0</v>
      </c>
      <c r="J7" s="93">
        <v>0</v>
      </c>
    </row>
    <row r="8" spans="1:10" ht="19.5" customHeight="1">
      <c r="A8" s="90" t="s">
        <v>80</v>
      </c>
      <c r="B8" s="90" t="s">
        <v>81</v>
      </c>
      <c r="C8" s="90" t="s">
        <v>82</v>
      </c>
      <c r="D8" s="91" t="s">
        <v>83</v>
      </c>
      <c r="E8" s="91" t="s">
        <v>84</v>
      </c>
      <c r="F8" s="75">
        <f t="shared" si="0"/>
        <v>341</v>
      </c>
      <c r="G8" s="75">
        <v>341</v>
      </c>
      <c r="H8" s="75">
        <v>0</v>
      </c>
      <c r="I8" s="75">
        <v>0</v>
      </c>
      <c r="J8" s="93">
        <v>0</v>
      </c>
    </row>
    <row r="9" spans="1:10" ht="19.5" customHeight="1">
      <c r="A9" s="90" t="s">
        <v>85</v>
      </c>
      <c r="B9" s="90" t="s">
        <v>86</v>
      </c>
      <c r="C9" s="90" t="s">
        <v>87</v>
      </c>
      <c r="D9" s="91" t="s">
        <v>83</v>
      </c>
      <c r="E9" s="91" t="s">
        <v>88</v>
      </c>
      <c r="F9" s="75">
        <f t="shared" si="0"/>
        <v>28.59</v>
      </c>
      <c r="G9" s="75">
        <v>28.59</v>
      </c>
      <c r="H9" s="75">
        <v>0</v>
      </c>
      <c r="I9" s="75">
        <v>0</v>
      </c>
      <c r="J9" s="93">
        <v>0</v>
      </c>
    </row>
    <row r="10" spans="1:10" ht="19.5" customHeight="1">
      <c r="A10" s="90" t="s">
        <v>85</v>
      </c>
      <c r="B10" s="90" t="s">
        <v>86</v>
      </c>
      <c r="C10" s="90" t="s">
        <v>86</v>
      </c>
      <c r="D10" s="91" t="s">
        <v>83</v>
      </c>
      <c r="E10" s="91" t="s">
        <v>89</v>
      </c>
      <c r="F10" s="75">
        <f t="shared" si="0"/>
        <v>203.66</v>
      </c>
      <c r="G10" s="75">
        <v>203.66</v>
      </c>
      <c r="H10" s="75">
        <v>0</v>
      </c>
      <c r="I10" s="75">
        <v>0</v>
      </c>
      <c r="J10" s="93">
        <v>0</v>
      </c>
    </row>
    <row r="11" spans="1:10" ht="19.5" customHeight="1">
      <c r="A11" s="90" t="s">
        <v>90</v>
      </c>
      <c r="B11" s="90" t="s">
        <v>91</v>
      </c>
      <c r="C11" s="90" t="s">
        <v>92</v>
      </c>
      <c r="D11" s="91" t="s">
        <v>83</v>
      </c>
      <c r="E11" s="91" t="s">
        <v>93</v>
      </c>
      <c r="F11" s="75">
        <f t="shared" si="0"/>
        <v>161.7</v>
      </c>
      <c r="G11" s="75">
        <v>161.7</v>
      </c>
      <c r="H11" s="75">
        <v>0</v>
      </c>
      <c r="I11" s="75">
        <v>0</v>
      </c>
      <c r="J11" s="93">
        <v>0</v>
      </c>
    </row>
    <row r="12" spans="1:10" ht="19.5" customHeight="1">
      <c r="A12" s="90" t="s">
        <v>90</v>
      </c>
      <c r="B12" s="90" t="s">
        <v>91</v>
      </c>
      <c r="C12" s="90" t="s">
        <v>82</v>
      </c>
      <c r="D12" s="91" t="s">
        <v>83</v>
      </c>
      <c r="E12" s="91" t="s">
        <v>94</v>
      </c>
      <c r="F12" s="75">
        <f t="shared" si="0"/>
        <v>36.06</v>
      </c>
      <c r="G12" s="75">
        <v>36.06</v>
      </c>
      <c r="H12" s="75">
        <v>0</v>
      </c>
      <c r="I12" s="75">
        <v>0</v>
      </c>
      <c r="J12" s="93">
        <v>0</v>
      </c>
    </row>
    <row r="13" spans="1:10" ht="19.5" customHeight="1">
      <c r="A13" s="90" t="s">
        <v>95</v>
      </c>
      <c r="B13" s="90" t="s">
        <v>87</v>
      </c>
      <c r="C13" s="90" t="s">
        <v>87</v>
      </c>
      <c r="D13" s="91" t="s">
        <v>83</v>
      </c>
      <c r="E13" s="91" t="s">
        <v>96</v>
      </c>
      <c r="F13" s="75">
        <f t="shared" si="0"/>
        <v>2541.96</v>
      </c>
      <c r="G13" s="75">
        <v>2541.96</v>
      </c>
      <c r="H13" s="75">
        <v>0</v>
      </c>
      <c r="I13" s="75">
        <v>0</v>
      </c>
      <c r="J13" s="93">
        <v>0</v>
      </c>
    </row>
    <row r="14" spans="1:10" ht="19.5" customHeight="1">
      <c r="A14" s="90" t="s">
        <v>95</v>
      </c>
      <c r="B14" s="90" t="s">
        <v>87</v>
      </c>
      <c r="C14" s="90" t="s">
        <v>92</v>
      </c>
      <c r="D14" s="91" t="s">
        <v>83</v>
      </c>
      <c r="E14" s="91" t="s">
        <v>97</v>
      </c>
      <c r="F14" s="75">
        <f t="shared" si="0"/>
        <v>5076.31</v>
      </c>
      <c r="G14" s="75">
        <v>0</v>
      </c>
      <c r="H14" s="75">
        <v>5076.31</v>
      </c>
      <c r="I14" s="75">
        <v>0</v>
      </c>
      <c r="J14" s="93">
        <v>0</v>
      </c>
    </row>
    <row r="15" spans="1:10" ht="19.5" customHeight="1">
      <c r="A15" s="90" t="s">
        <v>95</v>
      </c>
      <c r="B15" s="90" t="s">
        <v>82</v>
      </c>
      <c r="C15" s="90" t="s">
        <v>92</v>
      </c>
      <c r="D15" s="91" t="s">
        <v>83</v>
      </c>
      <c r="E15" s="91" t="s">
        <v>98</v>
      </c>
      <c r="F15" s="75">
        <f t="shared" si="0"/>
        <v>10818.86</v>
      </c>
      <c r="G15" s="75">
        <v>0</v>
      </c>
      <c r="H15" s="75">
        <v>10818.86</v>
      </c>
      <c r="I15" s="75">
        <v>0</v>
      </c>
      <c r="J15" s="93">
        <v>0</v>
      </c>
    </row>
    <row r="16" spans="1:10" ht="19.5" customHeight="1">
      <c r="A16" s="90" t="s">
        <v>99</v>
      </c>
      <c r="B16" s="90" t="s">
        <v>92</v>
      </c>
      <c r="C16" s="90" t="s">
        <v>87</v>
      </c>
      <c r="D16" s="91" t="s">
        <v>83</v>
      </c>
      <c r="E16" s="91" t="s">
        <v>100</v>
      </c>
      <c r="F16" s="75">
        <f t="shared" si="0"/>
        <v>206.43</v>
      </c>
      <c r="G16" s="75">
        <v>206.43</v>
      </c>
      <c r="H16" s="75">
        <v>0</v>
      </c>
      <c r="I16" s="75">
        <v>0</v>
      </c>
      <c r="J16" s="93">
        <v>0</v>
      </c>
    </row>
    <row r="17" spans="1:10" ht="19.5" customHeight="1">
      <c r="A17" s="90" t="s">
        <v>99</v>
      </c>
      <c r="B17" s="90" t="s">
        <v>92</v>
      </c>
      <c r="C17" s="90" t="s">
        <v>82</v>
      </c>
      <c r="D17" s="91" t="s">
        <v>83</v>
      </c>
      <c r="E17" s="91" t="s">
        <v>101</v>
      </c>
      <c r="F17" s="75">
        <f t="shared" si="0"/>
        <v>106.76</v>
      </c>
      <c r="G17" s="75">
        <v>106.76</v>
      </c>
      <c r="H17" s="75">
        <v>0</v>
      </c>
      <c r="I17" s="75">
        <v>0</v>
      </c>
      <c r="J17" s="9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56"/>
      <c r="B1" s="56"/>
      <c r="C1" s="56"/>
      <c r="D1" s="56"/>
      <c r="E1" s="56"/>
      <c r="F1" s="56"/>
      <c r="G1" s="56"/>
      <c r="H1" s="20" t="s">
        <v>109</v>
      </c>
    </row>
    <row r="2" spans="1:8" ht="20.25" customHeight="1">
      <c r="A2" s="108" t="s">
        <v>110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57" t="s">
        <v>2</v>
      </c>
      <c r="B3" s="58"/>
      <c r="C3" s="30"/>
      <c r="D3" s="30"/>
      <c r="E3" s="30"/>
      <c r="F3" s="30"/>
      <c r="G3" s="30"/>
      <c r="H3" s="20" t="s">
        <v>3</v>
      </c>
    </row>
    <row r="4" spans="1:8" ht="24" customHeight="1">
      <c r="A4" s="109" t="s">
        <v>4</v>
      </c>
      <c r="B4" s="110"/>
      <c r="C4" s="109" t="s">
        <v>5</v>
      </c>
      <c r="D4" s="131"/>
      <c r="E4" s="131"/>
      <c r="F4" s="131"/>
      <c r="G4" s="131"/>
      <c r="H4" s="110"/>
    </row>
    <row r="5" spans="1:8" ht="24" customHeight="1">
      <c r="A5" s="59" t="s">
        <v>6</v>
      </c>
      <c r="B5" s="60" t="s">
        <v>7</v>
      </c>
      <c r="C5" s="59" t="s">
        <v>6</v>
      </c>
      <c r="D5" s="59" t="s">
        <v>57</v>
      </c>
      <c r="E5" s="60" t="s">
        <v>111</v>
      </c>
      <c r="F5" s="61" t="s">
        <v>112</v>
      </c>
      <c r="G5" s="60" t="s">
        <v>113</v>
      </c>
      <c r="H5" s="61" t="s">
        <v>114</v>
      </c>
    </row>
    <row r="6" spans="1:8" ht="24" customHeight="1">
      <c r="A6" s="62" t="s">
        <v>115</v>
      </c>
      <c r="B6" s="63">
        <f>SUM(B7:B9)</f>
        <v>11147.9</v>
      </c>
      <c r="C6" s="64" t="s">
        <v>116</v>
      </c>
      <c r="D6" s="63">
        <f aca="true" t="shared" si="0" ref="D6:D36">SUM(E6:H6)</f>
        <v>19521.329999999998</v>
      </c>
      <c r="E6" s="65">
        <f>SUM(E7:E36)</f>
        <v>19521.329999999998</v>
      </c>
      <c r="F6" s="66">
        <f>SUM(F7:F36)</f>
        <v>0</v>
      </c>
      <c r="G6" s="66">
        <f>SUM(G7:G36)</f>
        <v>0</v>
      </c>
      <c r="H6" s="66">
        <f>SUM(H7:H36)</f>
        <v>0</v>
      </c>
    </row>
    <row r="7" spans="1:8" ht="24" customHeight="1">
      <c r="A7" s="62" t="s">
        <v>117</v>
      </c>
      <c r="B7" s="63">
        <v>11147.9</v>
      </c>
      <c r="C7" s="64" t="s">
        <v>118</v>
      </c>
      <c r="D7" s="63">
        <f t="shared" si="0"/>
        <v>0</v>
      </c>
      <c r="E7" s="65">
        <v>0</v>
      </c>
      <c r="F7" s="67">
        <v>0</v>
      </c>
      <c r="G7" s="67">
        <v>0</v>
      </c>
      <c r="H7" s="68">
        <v>0</v>
      </c>
    </row>
    <row r="8" spans="1:8" ht="24" customHeight="1">
      <c r="A8" s="62" t="s">
        <v>119</v>
      </c>
      <c r="B8" s="63">
        <v>0</v>
      </c>
      <c r="C8" s="64" t="s">
        <v>120</v>
      </c>
      <c r="D8" s="63">
        <f t="shared" si="0"/>
        <v>0</v>
      </c>
      <c r="E8" s="65">
        <v>0</v>
      </c>
      <c r="F8" s="65">
        <v>0</v>
      </c>
      <c r="G8" s="65">
        <v>0</v>
      </c>
      <c r="H8" s="63">
        <v>0</v>
      </c>
    </row>
    <row r="9" spans="1:8" ht="24" customHeight="1">
      <c r="A9" s="62" t="s">
        <v>121</v>
      </c>
      <c r="B9" s="63">
        <v>0</v>
      </c>
      <c r="C9" s="64" t="s">
        <v>122</v>
      </c>
      <c r="D9" s="63">
        <f t="shared" si="0"/>
        <v>0</v>
      </c>
      <c r="E9" s="65">
        <v>0</v>
      </c>
      <c r="F9" s="65">
        <v>0</v>
      </c>
      <c r="G9" s="65">
        <v>0</v>
      </c>
      <c r="H9" s="63">
        <v>0</v>
      </c>
    </row>
    <row r="10" spans="1:8" ht="24" customHeight="1">
      <c r="A10" s="62" t="s">
        <v>123</v>
      </c>
      <c r="B10" s="63">
        <f>SUM(B11:B14)</f>
        <v>8373.43</v>
      </c>
      <c r="C10" s="64" t="s">
        <v>124</v>
      </c>
      <c r="D10" s="63">
        <f t="shared" si="0"/>
        <v>0</v>
      </c>
      <c r="E10" s="65">
        <v>0</v>
      </c>
      <c r="F10" s="65">
        <v>0</v>
      </c>
      <c r="G10" s="65">
        <v>0</v>
      </c>
      <c r="H10" s="63">
        <v>0</v>
      </c>
    </row>
    <row r="11" spans="1:8" ht="24" customHeight="1">
      <c r="A11" s="62" t="s">
        <v>117</v>
      </c>
      <c r="B11" s="63">
        <v>8373.43</v>
      </c>
      <c r="C11" s="64" t="s">
        <v>125</v>
      </c>
      <c r="D11" s="63">
        <f t="shared" si="0"/>
        <v>341</v>
      </c>
      <c r="E11" s="65">
        <v>341</v>
      </c>
      <c r="F11" s="65">
        <v>0</v>
      </c>
      <c r="G11" s="65">
        <v>0</v>
      </c>
      <c r="H11" s="63">
        <v>0</v>
      </c>
    </row>
    <row r="12" spans="1:8" ht="24" customHeight="1">
      <c r="A12" s="62" t="s">
        <v>119</v>
      </c>
      <c r="B12" s="63">
        <v>0</v>
      </c>
      <c r="C12" s="64" t="s">
        <v>126</v>
      </c>
      <c r="D12" s="63">
        <f t="shared" si="0"/>
        <v>0</v>
      </c>
      <c r="E12" s="65">
        <v>0</v>
      </c>
      <c r="F12" s="65">
        <v>0</v>
      </c>
      <c r="G12" s="65">
        <v>0</v>
      </c>
      <c r="H12" s="63">
        <v>0</v>
      </c>
    </row>
    <row r="13" spans="1:8" ht="24" customHeight="1">
      <c r="A13" s="62" t="s">
        <v>121</v>
      </c>
      <c r="B13" s="63">
        <v>0</v>
      </c>
      <c r="C13" s="64" t="s">
        <v>127</v>
      </c>
      <c r="D13" s="63">
        <f t="shared" si="0"/>
        <v>0</v>
      </c>
      <c r="E13" s="65">
        <v>0</v>
      </c>
      <c r="F13" s="65">
        <v>0</v>
      </c>
      <c r="G13" s="65">
        <v>0</v>
      </c>
      <c r="H13" s="63">
        <v>0</v>
      </c>
    </row>
    <row r="14" spans="1:8" ht="24" customHeight="1">
      <c r="A14" s="62" t="s">
        <v>128</v>
      </c>
      <c r="B14" s="63">
        <v>0</v>
      </c>
      <c r="C14" s="64" t="s">
        <v>129</v>
      </c>
      <c r="D14" s="63">
        <f t="shared" si="0"/>
        <v>232.25</v>
      </c>
      <c r="E14" s="65">
        <v>232.25</v>
      </c>
      <c r="F14" s="65">
        <v>0</v>
      </c>
      <c r="G14" s="65">
        <v>0</v>
      </c>
      <c r="H14" s="63">
        <v>0</v>
      </c>
    </row>
    <row r="15" spans="1:8" ht="24" customHeight="1">
      <c r="A15" s="69"/>
      <c r="B15" s="63"/>
      <c r="C15" s="70" t="s">
        <v>130</v>
      </c>
      <c r="D15" s="63">
        <f t="shared" si="0"/>
        <v>0</v>
      </c>
      <c r="E15" s="65">
        <v>0</v>
      </c>
      <c r="F15" s="65">
        <v>0</v>
      </c>
      <c r="G15" s="65">
        <v>0</v>
      </c>
      <c r="H15" s="63">
        <v>0</v>
      </c>
    </row>
    <row r="16" spans="1:8" ht="24" customHeight="1">
      <c r="A16" s="69"/>
      <c r="B16" s="63"/>
      <c r="C16" s="70" t="s">
        <v>131</v>
      </c>
      <c r="D16" s="63">
        <f t="shared" si="0"/>
        <v>197.76</v>
      </c>
      <c r="E16" s="65">
        <v>197.76</v>
      </c>
      <c r="F16" s="65">
        <v>0</v>
      </c>
      <c r="G16" s="65">
        <v>0</v>
      </c>
      <c r="H16" s="63">
        <v>0</v>
      </c>
    </row>
    <row r="17" spans="1:8" ht="24" customHeight="1">
      <c r="A17" s="69"/>
      <c r="B17" s="63"/>
      <c r="C17" s="70" t="s">
        <v>132</v>
      </c>
      <c r="D17" s="63">
        <f t="shared" si="0"/>
        <v>18437.13</v>
      </c>
      <c r="E17" s="65">
        <v>18437.13</v>
      </c>
      <c r="F17" s="65">
        <v>0</v>
      </c>
      <c r="G17" s="65">
        <v>0</v>
      </c>
      <c r="H17" s="63">
        <v>0</v>
      </c>
    </row>
    <row r="18" spans="1:8" ht="24" customHeight="1">
      <c r="A18" s="69"/>
      <c r="B18" s="63"/>
      <c r="C18" s="70" t="s">
        <v>133</v>
      </c>
      <c r="D18" s="63">
        <f t="shared" si="0"/>
        <v>0</v>
      </c>
      <c r="E18" s="65">
        <v>0</v>
      </c>
      <c r="F18" s="65">
        <v>0</v>
      </c>
      <c r="G18" s="65">
        <v>0</v>
      </c>
      <c r="H18" s="63">
        <v>0</v>
      </c>
    </row>
    <row r="19" spans="1:8" ht="24" customHeight="1">
      <c r="A19" s="69"/>
      <c r="B19" s="63"/>
      <c r="C19" s="70" t="s">
        <v>134</v>
      </c>
      <c r="D19" s="63">
        <f t="shared" si="0"/>
        <v>0</v>
      </c>
      <c r="E19" s="65">
        <v>0</v>
      </c>
      <c r="F19" s="65">
        <v>0</v>
      </c>
      <c r="G19" s="65">
        <v>0</v>
      </c>
      <c r="H19" s="63">
        <v>0</v>
      </c>
    </row>
    <row r="20" spans="1:8" ht="24" customHeight="1">
      <c r="A20" s="69"/>
      <c r="B20" s="63"/>
      <c r="C20" s="70" t="s">
        <v>135</v>
      </c>
      <c r="D20" s="63">
        <f t="shared" si="0"/>
        <v>0</v>
      </c>
      <c r="E20" s="65">
        <v>0</v>
      </c>
      <c r="F20" s="65">
        <v>0</v>
      </c>
      <c r="G20" s="65">
        <v>0</v>
      </c>
      <c r="H20" s="63">
        <v>0</v>
      </c>
    </row>
    <row r="21" spans="1:8" ht="24" customHeight="1">
      <c r="A21" s="69"/>
      <c r="B21" s="63"/>
      <c r="C21" s="70" t="s">
        <v>136</v>
      </c>
      <c r="D21" s="63">
        <f t="shared" si="0"/>
        <v>0</v>
      </c>
      <c r="E21" s="65">
        <v>0</v>
      </c>
      <c r="F21" s="65">
        <v>0</v>
      </c>
      <c r="G21" s="65">
        <v>0</v>
      </c>
      <c r="H21" s="63">
        <v>0</v>
      </c>
    </row>
    <row r="22" spans="1:8" ht="24" customHeight="1">
      <c r="A22" s="69"/>
      <c r="B22" s="63"/>
      <c r="C22" s="70" t="s">
        <v>137</v>
      </c>
      <c r="D22" s="63">
        <f t="shared" si="0"/>
        <v>0</v>
      </c>
      <c r="E22" s="65">
        <v>0</v>
      </c>
      <c r="F22" s="65">
        <v>0</v>
      </c>
      <c r="G22" s="65">
        <v>0</v>
      </c>
      <c r="H22" s="63">
        <v>0</v>
      </c>
    </row>
    <row r="23" spans="1:8" ht="24" customHeight="1">
      <c r="A23" s="69"/>
      <c r="B23" s="63"/>
      <c r="C23" s="70" t="s">
        <v>138</v>
      </c>
      <c r="D23" s="63">
        <f t="shared" si="0"/>
        <v>0</v>
      </c>
      <c r="E23" s="65">
        <v>0</v>
      </c>
      <c r="F23" s="65">
        <v>0</v>
      </c>
      <c r="G23" s="65">
        <v>0</v>
      </c>
      <c r="H23" s="63">
        <v>0</v>
      </c>
    </row>
    <row r="24" spans="1:8" ht="24" customHeight="1">
      <c r="A24" s="69"/>
      <c r="B24" s="63"/>
      <c r="C24" s="71" t="s">
        <v>139</v>
      </c>
      <c r="D24" s="63">
        <f t="shared" si="0"/>
        <v>0</v>
      </c>
      <c r="E24" s="65">
        <v>0</v>
      </c>
      <c r="F24" s="65">
        <v>0</v>
      </c>
      <c r="G24" s="65">
        <v>0</v>
      </c>
      <c r="H24" s="63">
        <v>0</v>
      </c>
    </row>
    <row r="25" spans="1:8" ht="24" customHeight="1">
      <c r="A25" s="72"/>
      <c r="B25" s="66"/>
      <c r="C25" s="73" t="s">
        <v>140</v>
      </c>
      <c r="D25" s="66">
        <f t="shared" si="0"/>
        <v>0</v>
      </c>
      <c r="E25" s="66">
        <v>0</v>
      </c>
      <c r="F25" s="66">
        <v>0</v>
      </c>
      <c r="G25" s="66">
        <v>0</v>
      </c>
      <c r="H25" s="66">
        <v>0</v>
      </c>
    </row>
    <row r="26" spans="1:8" ht="24" customHeight="1">
      <c r="A26" s="62"/>
      <c r="B26" s="66"/>
      <c r="C26" s="73" t="s">
        <v>141</v>
      </c>
      <c r="D26" s="66">
        <f t="shared" si="0"/>
        <v>313.19</v>
      </c>
      <c r="E26" s="66">
        <v>313.19</v>
      </c>
      <c r="F26" s="66">
        <v>0</v>
      </c>
      <c r="G26" s="66">
        <v>0</v>
      </c>
      <c r="H26" s="66">
        <v>0</v>
      </c>
    </row>
    <row r="27" spans="1:8" ht="24" customHeight="1">
      <c r="A27" s="62"/>
      <c r="B27" s="66"/>
      <c r="C27" s="73" t="s">
        <v>142</v>
      </c>
      <c r="D27" s="66">
        <f t="shared" si="0"/>
        <v>0</v>
      </c>
      <c r="E27" s="66">
        <v>0</v>
      </c>
      <c r="F27" s="66">
        <v>0</v>
      </c>
      <c r="G27" s="66">
        <v>0</v>
      </c>
      <c r="H27" s="66">
        <v>0</v>
      </c>
    </row>
    <row r="28" spans="1:8" ht="24" customHeight="1">
      <c r="A28" s="62"/>
      <c r="B28" s="66"/>
      <c r="C28" s="73" t="s">
        <v>143</v>
      </c>
      <c r="D28" s="66">
        <f t="shared" si="0"/>
        <v>0</v>
      </c>
      <c r="E28" s="66">
        <v>0</v>
      </c>
      <c r="F28" s="66">
        <v>0</v>
      </c>
      <c r="G28" s="66">
        <v>0</v>
      </c>
      <c r="H28" s="66">
        <v>0</v>
      </c>
    </row>
    <row r="29" spans="1:8" ht="24" customHeight="1">
      <c r="A29" s="62"/>
      <c r="B29" s="66"/>
      <c r="C29" s="73" t="s">
        <v>144</v>
      </c>
      <c r="D29" s="66">
        <f t="shared" si="0"/>
        <v>0</v>
      </c>
      <c r="E29" s="66">
        <v>0</v>
      </c>
      <c r="F29" s="66">
        <v>0</v>
      </c>
      <c r="G29" s="66">
        <v>0</v>
      </c>
      <c r="H29" s="66">
        <v>0</v>
      </c>
    </row>
    <row r="30" spans="1:8" ht="24" customHeight="1">
      <c r="A30" s="74"/>
      <c r="B30" s="75"/>
      <c r="C30" s="76" t="s">
        <v>145</v>
      </c>
      <c r="D30" s="68">
        <f t="shared" si="0"/>
        <v>0</v>
      </c>
      <c r="E30" s="77">
        <v>0</v>
      </c>
      <c r="F30" s="77">
        <v>0</v>
      </c>
      <c r="G30" s="77">
        <v>0</v>
      </c>
      <c r="H30" s="77">
        <v>0</v>
      </c>
    </row>
    <row r="31" spans="1:8" ht="24" customHeight="1">
      <c r="A31" s="78"/>
      <c r="B31" s="65"/>
      <c r="C31" s="79" t="s">
        <v>146</v>
      </c>
      <c r="D31" s="63">
        <f t="shared" si="0"/>
        <v>0</v>
      </c>
      <c r="E31" s="80">
        <v>0</v>
      </c>
      <c r="F31" s="80">
        <v>0</v>
      </c>
      <c r="G31" s="80">
        <v>0</v>
      </c>
      <c r="H31" s="80">
        <v>0</v>
      </c>
    </row>
    <row r="32" spans="1:8" ht="24" customHeight="1">
      <c r="A32" s="81"/>
      <c r="B32" s="66"/>
      <c r="C32" s="82" t="s">
        <v>147</v>
      </c>
      <c r="D32" s="66">
        <f t="shared" si="0"/>
        <v>0</v>
      </c>
      <c r="E32" s="66">
        <v>0</v>
      </c>
      <c r="F32" s="66">
        <v>0</v>
      </c>
      <c r="G32" s="66">
        <v>0</v>
      </c>
      <c r="H32" s="66">
        <v>0</v>
      </c>
    </row>
    <row r="33" spans="1:8" ht="24" customHeight="1">
      <c r="A33" s="81"/>
      <c r="B33" s="66"/>
      <c r="C33" s="82" t="s">
        <v>148</v>
      </c>
      <c r="D33" s="66">
        <f t="shared" si="0"/>
        <v>0</v>
      </c>
      <c r="E33" s="66">
        <v>0</v>
      </c>
      <c r="F33" s="66">
        <v>0</v>
      </c>
      <c r="G33" s="66">
        <v>0</v>
      </c>
      <c r="H33" s="66">
        <v>0</v>
      </c>
    </row>
    <row r="34" spans="1:8" ht="24" customHeight="1">
      <c r="A34" s="81"/>
      <c r="B34" s="66"/>
      <c r="C34" s="82" t="s">
        <v>149</v>
      </c>
      <c r="D34" s="66">
        <f t="shared" si="0"/>
        <v>0</v>
      </c>
      <c r="E34" s="66">
        <v>0</v>
      </c>
      <c r="F34" s="66">
        <v>0</v>
      </c>
      <c r="G34" s="66">
        <v>0</v>
      </c>
      <c r="H34" s="66">
        <v>0</v>
      </c>
    </row>
    <row r="35" spans="1:8" ht="24" customHeight="1">
      <c r="A35" s="81"/>
      <c r="B35" s="66"/>
      <c r="C35" s="82" t="s">
        <v>150</v>
      </c>
      <c r="D35" s="66">
        <f t="shared" si="0"/>
        <v>0</v>
      </c>
      <c r="E35" s="66">
        <v>0</v>
      </c>
      <c r="F35" s="66">
        <v>0</v>
      </c>
      <c r="G35" s="66">
        <v>0</v>
      </c>
      <c r="H35" s="66">
        <v>0</v>
      </c>
    </row>
    <row r="36" spans="1:8" ht="24" customHeight="1">
      <c r="A36" s="81"/>
      <c r="B36" s="66"/>
      <c r="C36" s="82" t="s">
        <v>151</v>
      </c>
      <c r="D36" s="66">
        <f t="shared" si="0"/>
        <v>0</v>
      </c>
      <c r="E36" s="66">
        <v>0</v>
      </c>
      <c r="F36" s="66">
        <v>0</v>
      </c>
      <c r="G36" s="66">
        <v>0</v>
      </c>
      <c r="H36" s="66">
        <v>0</v>
      </c>
    </row>
    <row r="37" spans="1:8" ht="24" customHeight="1">
      <c r="A37" s="83"/>
      <c r="B37" s="84"/>
      <c r="C37" s="83"/>
      <c r="D37" s="84"/>
      <c r="E37" s="66"/>
      <c r="F37" s="66"/>
      <c r="G37" s="66" t="s">
        <v>36</v>
      </c>
      <c r="H37" s="66"/>
    </row>
    <row r="38" spans="1:8" ht="24" customHeight="1">
      <c r="A38" s="81"/>
      <c r="B38" s="66"/>
      <c r="C38" s="81" t="s">
        <v>152</v>
      </c>
      <c r="D38" s="66">
        <f>SUM(E38:H38)</f>
        <v>0</v>
      </c>
      <c r="E38" s="66">
        <f>SUM(B7,B11)-SUM(E6)</f>
        <v>0</v>
      </c>
      <c r="F38" s="66">
        <f>SUM(B8,B12)-SUM(F6)</f>
        <v>0</v>
      </c>
      <c r="G38" s="66">
        <f>SUM(B9,B13)-SUM(G6)</f>
        <v>0</v>
      </c>
      <c r="H38" s="66">
        <f>SUM(B14)-SUM(H6)</f>
        <v>0</v>
      </c>
    </row>
    <row r="39" spans="1:8" ht="24" customHeight="1">
      <c r="A39" s="81"/>
      <c r="B39" s="85"/>
      <c r="C39" s="81"/>
      <c r="D39" s="84"/>
      <c r="E39" s="66"/>
      <c r="F39" s="66"/>
      <c r="G39" s="66"/>
      <c r="H39" s="66"/>
    </row>
    <row r="40" spans="1:8" ht="24" customHeight="1">
      <c r="A40" s="83" t="s">
        <v>52</v>
      </c>
      <c r="B40" s="85">
        <f>SUM(B6,B10)</f>
        <v>19521.33</v>
      </c>
      <c r="C40" s="83" t="s">
        <v>53</v>
      </c>
      <c r="D40" s="84">
        <f>SUM(D7:D38)</f>
        <v>19521.329999999998</v>
      </c>
      <c r="E40" s="84">
        <f>SUM(E7:E38)</f>
        <v>19521.329999999998</v>
      </c>
      <c r="F40" s="84">
        <f>SUM(F7:F38)</f>
        <v>0</v>
      </c>
      <c r="G40" s="84">
        <f>SUM(G7:G38)</f>
        <v>0</v>
      </c>
      <c r="H40" s="8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O1" s="16" t="s">
        <v>153</v>
      </c>
    </row>
    <row r="2" spans="1:41" ht="19.5" customHeight="1">
      <c r="A2" s="108" t="s">
        <v>154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17" t="s">
        <v>2</v>
      </c>
      <c r="B3" s="18"/>
      <c r="C3" s="18"/>
      <c r="D3" s="18"/>
      <c r="E3" s="50"/>
      <c r="F3" s="50"/>
      <c r="G3" s="50"/>
      <c r="H3" s="50"/>
      <c r="I3" s="50"/>
      <c r="J3" s="50"/>
      <c r="K3" s="50"/>
      <c r="L3" s="50"/>
      <c r="M3" s="50"/>
      <c r="N3" s="50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47"/>
      <c r="AJ3" s="47"/>
      <c r="AK3" s="47"/>
      <c r="AL3" s="47"/>
      <c r="AO3" s="20" t="s">
        <v>3</v>
      </c>
    </row>
    <row r="4" spans="1:41" ht="19.5" customHeight="1">
      <c r="A4" s="120" t="s">
        <v>56</v>
      </c>
      <c r="B4" s="121"/>
      <c r="C4" s="121"/>
      <c r="D4" s="122"/>
      <c r="E4" s="142" t="s">
        <v>155</v>
      </c>
      <c r="F4" s="148" t="s">
        <v>156</v>
      </c>
      <c r="G4" s="149"/>
      <c r="H4" s="149"/>
      <c r="I4" s="149"/>
      <c r="J4" s="149"/>
      <c r="K4" s="149"/>
      <c r="L4" s="149"/>
      <c r="M4" s="149"/>
      <c r="N4" s="149"/>
      <c r="O4" s="150"/>
      <c r="P4" s="148" t="s">
        <v>157</v>
      </c>
      <c r="Q4" s="149"/>
      <c r="R4" s="149"/>
      <c r="S4" s="149"/>
      <c r="T4" s="149"/>
      <c r="U4" s="149"/>
      <c r="V4" s="149"/>
      <c r="W4" s="149"/>
      <c r="X4" s="149"/>
      <c r="Y4" s="150"/>
      <c r="Z4" s="148" t="s">
        <v>158</v>
      </c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</row>
    <row r="5" spans="1:41" ht="19.5" customHeight="1">
      <c r="A5" s="151" t="s">
        <v>67</v>
      </c>
      <c r="B5" s="152"/>
      <c r="C5" s="126" t="s">
        <v>68</v>
      </c>
      <c r="D5" s="128" t="s">
        <v>108</v>
      </c>
      <c r="E5" s="143"/>
      <c r="F5" s="145" t="s">
        <v>57</v>
      </c>
      <c r="G5" s="139" t="s">
        <v>159</v>
      </c>
      <c r="H5" s="140"/>
      <c r="I5" s="141"/>
      <c r="J5" s="139" t="s">
        <v>160</v>
      </c>
      <c r="K5" s="140"/>
      <c r="L5" s="141"/>
      <c r="M5" s="139" t="s">
        <v>161</v>
      </c>
      <c r="N5" s="140"/>
      <c r="O5" s="141"/>
      <c r="P5" s="147" t="s">
        <v>57</v>
      </c>
      <c r="Q5" s="139" t="s">
        <v>159</v>
      </c>
      <c r="R5" s="140"/>
      <c r="S5" s="141"/>
      <c r="T5" s="139" t="s">
        <v>160</v>
      </c>
      <c r="U5" s="140"/>
      <c r="V5" s="141"/>
      <c r="W5" s="139" t="s">
        <v>161</v>
      </c>
      <c r="X5" s="140"/>
      <c r="Y5" s="141"/>
      <c r="Z5" s="145" t="s">
        <v>57</v>
      </c>
      <c r="AA5" s="139" t="s">
        <v>159</v>
      </c>
      <c r="AB5" s="140"/>
      <c r="AC5" s="141"/>
      <c r="AD5" s="139" t="s">
        <v>160</v>
      </c>
      <c r="AE5" s="140"/>
      <c r="AF5" s="141"/>
      <c r="AG5" s="139" t="s">
        <v>161</v>
      </c>
      <c r="AH5" s="140"/>
      <c r="AI5" s="141"/>
      <c r="AJ5" s="139" t="s">
        <v>162</v>
      </c>
      <c r="AK5" s="140"/>
      <c r="AL5" s="141"/>
      <c r="AM5" s="139" t="s">
        <v>114</v>
      </c>
      <c r="AN5" s="140"/>
      <c r="AO5" s="141"/>
    </row>
    <row r="6" spans="1:41" ht="29.25" customHeight="1">
      <c r="A6" s="51" t="s">
        <v>77</v>
      </c>
      <c r="B6" s="51" t="s">
        <v>78</v>
      </c>
      <c r="C6" s="127"/>
      <c r="D6" s="127"/>
      <c r="E6" s="144"/>
      <c r="F6" s="146"/>
      <c r="G6" s="36" t="s">
        <v>72</v>
      </c>
      <c r="H6" s="52" t="s">
        <v>104</v>
      </c>
      <c r="I6" s="52" t="s">
        <v>105</v>
      </c>
      <c r="J6" s="36" t="s">
        <v>72</v>
      </c>
      <c r="K6" s="52" t="s">
        <v>104</v>
      </c>
      <c r="L6" s="52" t="s">
        <v>105</v>
      </c>
      <c r="M6" s="36" t="s">
        <v>72</v>
      </c>
      <c r="N6" s="52" t="s">
        <v>104</v>
      </c>
      <c r="O6" s="38" t="s">
        <v>105</v>
      </c>
      <c r="P6" s="146"/>
      <c r="Q6" s="55" t="s">
        <v>72</v>
      </c>
      <c r="R6" s="26" t="s">
        <v>104</v>
      </c>
      <c r="S6" s="26" t="s">
        <v>105</v>
      </c>
      <c r="T6" s="55" t="s">
        <v>72</v>
      </c>
      <c r="U6" s="26" t="s">
        <v>104</v>
      </c>
      <c r="V6" s="25" t="s">
        <v>105</v>
      </c>
      <c r="W6" s="21" t="s">
        <v>72</v>
      </c>
      <c r="X6" s="55" t="s">
        <v>104</v>
      </c>
      <c r="Y6" s="26" t="s">
        <v>105</v>
      </c>
      <c r="Z6" s="146"/>
      <c r="AA6" s="36" t="s">
        <v>72</v>
      </c>
      <c r="AB6" s="51" t="s">
        <v>104</v>
      </c>
      <c r="AC6" s="51" t="s">
        <v>105</v>
      </c>
      <c r="AD6" s="36" t="s">
        <v>72</v>
      </c>
      <c r="AE6" s="51" t="s">
        <v>104</v>
      </c>
      <c r="AF6" s="51" t="s">
        <v>105</v>
      </c>
      <c r="AG6" s="36" t="s">
        <v>72</v>
      </c>
      <c r="AH6" s="52" t="s">
        <v>104</v>
      </c>
      <c r="AI6" s="52" t="s">
        <v>105</v>
      </c>
      <c r="AJ6" s="36" t="s">
        <v>72</v>
      </c>
      <c r="AK6" s="52" t="s">
        <v>104</v>
      </c>
      <c r="AL6" s="52" t="s">
        <v>105</v>
      </c>
      <c r="AM6" s="36" t="s">
        <v>72</v>
      </c>
      <c r="AN6" s="52" t="s">
        <v>104</v>
      </c>
      <c r="AO6" s="52" t="s">
        <v>105</v>
      </c>
    </row>
    <row r="7" spans="1:41" ht="19.5" customHeight="1">
      <c r="A7" s="27" t="s">
        <v>36</v>
      </c>
      <c r="B7" s="27" t="s">
        <v>36</v>
      </c>
      <c r="C7" s="27" t="s">
        <v>36</v>
      </c>
      <c r="D7" s="27" t="s">
        <v>57</v>
      </c>
      <c r="E7" s="40">
        <f aca="true" t="shared" si="0" ref="E7:E27">SUM(F7,P7,Z7)</f>
        <v>19521.33</v>
      </c>
      <c r="F7" s="40">
        <f aca="true" t="shared" si="1" ref="F7:F27">SUM(G7,J7,M7)</f>
        <v>11147.9</v>
      </c>
      <c r="G7" s="40">
        <f aca="true" t="shared" si="2" ref="G7:G27">SUM(H7:I7)</f>
        <v>11147.9</v>
      </c>
      <c r="H7" s="40">
        <v>3626.16</v>
      </c>
      <c r="I7" s="28">
        <v>7521.74</v>
      </c>
      <c r="J7" s="40">
        <f aca="true" t="shared" si="3" ref="J7:J27">SUM(K7:L7)</f>
        <v>0</v>
      </c>
      <c r="K7" s="40">
        <v>0</v>
      </c>
      <c r="L7" s="28">
        <v>0</v>
      </c>
      <c r="M7" s="40">
        <f aca="true" t="shared" si="4" ref="M7:M27">SUM(N7:O7)</f>
        <v>0</v>
      </c>
      <c r="N7" s="40">
        <v>0</v>
      </c>
      <c r="O7" s="28">
        <v>0</v>
      </c>
      <c r="P7" s="29">
        <f aca="true" t="shared" si="5" ref="P7:P27">SUM(Q7,T7,W7)</f>
        <v>0</v>
      </c>
      <c r="Q7" s="40">
        <f aca="true" t="shared" si="6" ref="Q7:Q27">SUM(R7:S7)</f>
        <v>0</v>
      </c>
      <c r="R7" s="40">
        <v>0</v>
      </c>
      <c r="S7" s="28">
        <v>0</v>
      </c>
      <c r="T7" s="40">
        <f aca="true" t="shared" si="7" ref="T7:T27">SUM(U7:V7)</f>
        <v>0</v>
      </c>
      <c r="U7" s="40">
        <v>0</v>
      </c>
      <c r="V7" s="40">
        <v>0</v>
      </c>
      <c r="W7" s="40">
        <f aca="true" t="shared" si="8" ref="W7:W27">SUM(X7:Y7)</f>
        <v>0</v>
      </c>
      <c r="X7" s="40">
        <v>0</v>
      </c>
      <c r="Y7" s="28">
        <v>0</v>
      </c>
      <c r="Z7" s="29">
        <f aca="true" t="shared" si="9" ref="Z7:Z27">SUM(AA7,AD7,AG7,AJ7,AM7)</f>
        <v>8373.43</v>
      </c>
      <c r="AA7" s="40">
        <f aca="true" t="shared" si="10" ref="AA7:AA27">SUM(AB7:AC7)</f>
        <v>8373.43</v>
      </c>
      <c r="AB7" s="40">
        <v>0</v>
      </c>
      <c r="AC7" s="28">
        <v>8373.43</v>
      </c>
      <c r="AD7" s="40">
        <f aca="true" t="shared" si="11" ref="AD7:AD27">SUM(AE7:AF7)</f>
        <v>0</v>
      </c>
      <c r="AE7" s="40">
        <v>0</v>
      </c>
      <c r="AF7" s="28">
        <v>0</v>
      </c>
      <c r="AG7" s="40">
        <f aca="true" t="shared" si="12" ref="AG7:AG27">SUM(AH7:AI7)</f>
        <v>0</v>
      </c>
      <c r="AH7" s="40">
        <v>0</v>
      </c>
      <c r="AI7" s="28">
        <v>0</v>
      </c>
      <c r="AJ7" s="40">
        <f aca="true" t="shared" si="13" ref="AJ7:AJ27">SUM(AK7:AL7)</f>
        <v>0</v>
      </c>
      <c r="AK7" s="40">
        <v>0</v>
      </c>
      <c r="AL7" s="28">
        <v>0</v>
      </c>
      <c r="AM7" s="40">
        <f aca="true" t="shared" si="14" ref="AM7:AM27">SUM(AN7:AO7)</f>
        <v>0</v>
      </c>
      <c r="AN7" s="40">
        <v>0</v>
      </c>
      <c r="AO7" s="28">
        <v>0</v>
      </c>
    </row>
    <row r="8" spans="1:41" ht="19.5" customHeight="1">
      <c r="A8" s="27" t="s">
        <v>36</v>
      </c>
      <c r="B8" s="27" t="s">
        <v>163</v>
      </c>
      <c r="C8" s="27" t="s">
        <v>36</v>
      </c>
      <c r="D8" s="27" t="s">
        <v>164</v>
      </c>
      <c r="E8" s="40">
        <f t="shared" si="0"/>
        <v>2004.77</v>
      </c>
      <c r="F8" s="40">
        <f t="shared" si="1"/>
        <v>2004.77</v>
      </c>
      <c r="G8" s="40">
        <f t="shared" si="2"/>
        <v>2004.77</v>
      </c>
      <c r="H8" s="40">
        <v>2004.77</v>
      </c>
      <c r="I8" s="28">
        <v>0</v>
      </c>
      <c r="J8" s="40">
        <f t="shared" si="3"/>
        <v>0</v>
      </c>
      <c r="K8" s="40">
        <v>0</v>
      </c>
      <c r="L8" s="28">
        <v>0</v>
      </c>
      <c r="M8" s="40">
        <f t="shared" si="4"/>
        <v>0</v>
      </c>
      <c r="N8" s="40">
        <v>0</v>
      </c>
      <c r="O8" s="28">
        <v>0</v>
      </c>
      <c r="P8" s="29">
        <f t="shared" si="5"/>
        <v>0</v>
      </c>
      <c r="Q8" s="40">
        <f t="shared" si="6"/>
        <v>0</v>
      </c>
      <c r="R8" s="40">
        <v>0</v>
      </c>
      <c r="S8" s="28">
        <v>0</v>
      </c>
      <c r="T8" s="40">
        <f t="shared" si="7"/>
        <v>0</v>
      </c>
      <c r="U8" s="40">
        <v>0</v>
      </c>
      <c r="V8" s="40">
        <v>0</v>
      </c>
      <c r="W8" s="40">
        <f t="shared" si="8"/>
        <v>0</v>
      </c>
      <c r="X8" s="40">
        <v>0</v>
      </c>
      <c r="Y8" s="28">
        <v>0</v>
      </c>
      <c r="Z8" s="29">
        <f t="shared" si="9"/>
        <v>0</v>
      </c>
      <c r="AA8" s="40">
        <f t="shared" si="10"/>
        <v>0</v>
      </c>
      <c r="AB8" s="40">
        <v>0</v>
      </c>
      <c r="AC8" s="28">
        <v>0</v>
      </c>
      <c r="AD8" s="40">
        <f t="shared" si="11"/>
        <v>0</v>
      </c>
      <c r="AE8" s="40">
        <v>0</v>
      </c>
      <c r="AF8" s="28">
        <v>0</v>
      </c>
      <c r="AG8" s="40">
        <f t="shared" si="12"/>
        <v>0</v>
      </c>
      <c r="AH8" s="40">
        <v>0</v>
      </c>
      <c r="AI8" s="28">
        <v>0</v>
      </c>
      <c r="AJ8" s="40">
        <f t="shared" si="13"/>
        <v>0</v>
      </c>
      <c r="AK8" s="40">
        <v>0</v>
      </c>
      <c r="AL8" s="28">
        <v>0</v>
      </c>
      <c r="AM8" s="40">
        <f t="shared" si="14"/>
        <v>0</v>
      </c>
      <c r="AN8" s="40">
        <v>0</v>
      </c>
      <c r="AO8" s="28">
        <v>0</v>
      </c>
    </row>
    <row r="9" spans="1:41" ht="19.5" customHeight="1">
      <c r="A9" s="27" t="s">
        <v>163</v>
      </c>
      <c r="B9" s="27" t="s">
        <v>165</v>
      </c>
      <c r="C9" s="27" t="s">
        <v>83</v>
      </c>
      <c r="D9" s="27" t="s">
        <v>166</v>
      </c>
      <c r="E9" s="40">
        <f t="shared" si="0"/>
        <v>1379.45</v>
      </c>
      <c r="F9" s="40">
        <f t="shared" si="1"/>
        <v>1379.45</v>
      </c>
      <c r="G9" s="40">
        <f t="shared" si="2"/>
        <v>1379.45</v>
      </c>
      <c r="H9" s="40">
        <v>1379.45</v>
      </c>
      <c r="I9" s="28">
        <v>0</v>
      </c>
      <c r="J9" s="40">
        <f t="shared" si="3"/>
        <v>0</v>
      </c>
      <c r="K9" s="40">
        <v>0</v>
      </c>
      <c r="L9" s="28">
        <v>0</v>
      </c>
      <c r="M9" s="40">
        <f t="shared" si="4"/>
        <v>0</v>
      </c>
      <c r="N9" s="40">
        <v>0</v>
      </c>
      <c r="O9" s="28">
        <v>0</v>
      </c>
      <c r="P9" s="29">
        <f t="shared" si="5"/>
        <v>0</v>
      </c>
      <c r="Q9" s="40">
        <f t="shared" si="6"/>
        <v>0</v>
      </c>
      <c r="R9" s="40">
        <v>0</v>
      </c>
      <c r="S9" s="28">
        <v>0</v>
      </c>
      <c r="T9" s="40">
        <f t="shared" si="7"/>
        <v>0</v>
      </c>
      <c r="U9" s="40">
        <v>0</v>
      </c>
      <c r="V9" s="40">
        <v>0</v>
      </c>
      <c r="W9" s="40">
        <f t="shared" si="8"/>
        <v>0</v>
      </c>
      <c r="X9" s="40">
        <v>0</v>
      </c>
      <c r="Y9" s="28">
        <v>0</v>
      </c>
      <c r="Z9" s="29">
        <f t="shared" si="9"/>
        <v>0</v>
      </c>
      <c r="AA9" s="40">
        <f t="shared" si="10"/>
        <v>0</v>
      </c>
      <c r="AB9" s="40">
        <v>0</v>
      </c>
      <c r="AC9" s="28">
        <v>0</v>
      </c>
      <c r="AD9" s="40">
        <f t="shared" si="11"/>
        <v>0</v>
      </c>
      <c r="AE9" s="40">
        <v>0</v>
      </c>
      <c r="AF9" s="28">
        <v>0</v>
      </c>
      <c r="AG9" s="40">
        <f t="shared" si="12"/>
        <v>0</v>
      </c>
      <c r="AH9" s="40">
        <v>0</v>
      </c>
      <c r="AI9" s="28">
        <v>0</v>
      </c>
      <c r="AJ9" s="40">
        <f t="shared" si="13"/>
        <v>0</v>
      </c>
      <c r="AK9" s="40">
        <v>0</v>
      </c>
      <c r="AL9" s="28">
        <v>0</v>
      </c>
      <c r="AM9" s="40">
        <f t="shared" si="14"/>
        <v>0</v>
      </c>
      <c r="AN9" s="40">
        <v>0</v>
      </c>
      <c r="AO9" s="28">
        <v>0</v>
      </c>
    </row>
    <row r="10" spans="1:41" ht="19.5" customHeight="1">
      <c r="A10" s="27" t="s">
        <v>163</v>
      </c>
      <c r="B10" s="27" t="s">
        <v>167</v>
      </c>
      <c r="C10" s="27" t="s">
        <v>83</v>
      </c>
      <c r="D10" s="27" t="s">
        <v>168</v>
      </c>
      <c r="E10" s="40">
        <f t="shared" si="0"/>
        <v>401.42</v>
      </c>
      <c r="F10" s="40">
        <f t="shared" si="1"/>
        <v>401.42</v>
      </c>
      <c r="G10" s="40">
        <f t="shared" si="2"/>
        <v>401.42</v>
      </c>
      <c r="H10" s="40">
        <v>401.42</v>
      </c>
      <c r="I10" s="28">
        <v>0</v>
      </c>
      <c r="J10" s="40">
        <f t="shared" si="3"/>
        <v>0</v>
      </c>
      <c r="K10" s="40">
        <v>0</v>
      </c>
      <c r="L10" s="28">
        <v>0</v>
      </c>
      <c r="M10" s="40">
        <f t="shared" si="4"/>
        <v>0</v>
      </c>
      <c r="N10" s="40">
        <v>0</v>
      </c>
      <c r="O10" s="28">
        <v>0</v>
      </c>
      <c r="P10" s="29">
        <f t="shared" si="5"/>
        <v>0</v>
      </c>
      <c r="Q10" s="40">
        <f t="shared" si="6"/>
        <v>0</v>
      </c>
      <c r="R10" s="40">
        <v>0</v>
      </c>
      <c r="S10" s="28">
        <v>0</v>
      </c>
      <c r="T10" s="40">
        <f t="shared" si="7"/>
        <v>0</v>
      </c>
      <c r="U10" s="40">
        <v>0</v>
      </c>
      <c r="V10" s="40">
        <v>0</v>
      </c>
      <c r="W10" s="40">
        <f t="shared" si="8"/>
        <v>0</v>
      </c>
      <c r="X10" s="40">
        <v>0</v>
      </c>
      <c r="Y10" s="28">
        <v>0</v>
      </c>
      <c r="Z10" s="29">
        <f t="shared" si="9"/>
        <v>0</v>
      </c>
      <c r="AA10" s="40">
        <f t="shared" si="10"/>
        <v>0</v>
      </c>
      <c r="AB10" s="40">
        <v>0</v>
      </c>
      <c r="AC10" s="28">
        <v>0</v>
      </c>
      <c r="AD10" s="40">
        <f t="shared" si="11"/>
        <v>0</v>
      </c>
      <c r="AE10" s="40">
        <v>0</v>
      </c>
      <c r="AF10" s="28">
        <v>0</v>
      </c>
      <c r="AG10" s="40">
        <f t="shared" si="12"/>
        <v>0</v>
      </c>
      <c r="AH10" s="40">
        <v>0</v>
      </c>
      <c r="AI10" s="28">
        <v>0</v>
      </c>
      <c r="AJ10" s="40">
        <f t="shared" si="13"/>
        <v>0</v>
      </c>
      <c r="AK10" s="40">
        <v>0</v>
      </c>
      <c r="AL10" s="28">
        <v>0</v>
      </c>
      <c r="AM10" s="40">
        <f t="shared" si="14"/>
        <v>0</v>
      </c>
      <c r="AN10" s="40">
        <v>0</v>
      </c>
      <c r="AO10" s="28">
        <v>0</v>
      </c>
    </row>
    <row r="11" spans="1:41" ht="19.5" customHeight="1">
      <c r="A11" s="27" t="s">
        <v>163</v>
      </c>
      <c r="B11" s="27" t="s">
        <v>169</v>
      </c>
      <c r="C11" s="27" t="s">
        <v>83</v>
      </c>
      <c r="D11" s="27" t="s">
        <v>170</v>
      </c>
      <c r="E11" s="40">
        <f t="shared" si="0"/>
        <v>206.43</v>
      </c>
      <c r="F11" s="40">
        <f t="shared" si="1"/>
        <v>206.43</v>
      </c>
      <c r="G11" s="40">
        <f t="shared" si="2"/>
        <v>206.43</v>
      </c>
      <c r="H11" s="40">
        <v>206.43</v>
      </c>
      <c r="I11" s="28">
        <v>0</v>
      </c>
      <c r="J11" s="40">
        <f t="shared" si="3"/>
        <v>0</v>
      </c>
      <c r="K11" s="40">
        <v>0</v>
      </c>
      <c r="L11" s="28">
        <v>0</v>
      </c>
      <c r="M11" s="40">
        <f t="shared" si="4"/>
        <v>0</v>
      </c>
      <c r="N11" s="40">
        <v>0</v>
      </c>
      <c r="O11" s="28">
        <v>0</v>
      </c>
      <c r="P11" s="29">
        <f t="shared" si="5"/>
        <v>0</v>
      </c>
      <c r="Q11" s="40">
        <f t="shared" si="6"/>
        <v>0</v>
      </c>
      <c r="R11" s="40">
        <v>0</v>
      </c>
      <c r="S11" s="28">
        <v>0</v>
      </c>
      <c r="T11" s="40">
        <f t="shared" si="7"/>
        <v>0</v>
      </c>
      <c r="U11" s="40">
        <v>0</v>
      </c>
      <c r="V11" s="40">
        <v>0</v>
      </c>
      <c r="W11" s="40">
        <f t="shared" si="8"/>
        <v>0</v>
      </c>
      <c r="X11" s="40">
        <v>0</v>
      </c>
      <c r="Y11" s="28">
        <v>0</v>
      </c>
      <c r="Z11" s="29">
        <f t="shared" si="9"/>
        <v>0</v>
      </c>
      <c r="AA11" s="40">
        <f t="shared" si="10"/>
        <v>0</v>
      </c>
      <c r="AB11" s="40">
        <v>0</v>
      </c>
      <c r="AC11" s="28">
        <v>0</v>
      </c>
      <c r="AD11" s="40">
        <f t="shared" si="11"/>
        <v>0</v>
      </c>
      <c r="AE11" s="40">
        <v>0</v>
      </c>
      <c r="AF11" s="28">
        <v>0</v>
      </c>
      <c r="AG11" s="40">
        <f t="shared" si="12"/>
        <v>0</v>
      </c>
      <c r="AH11" s="40">
        <v>0</v>
      </c>
      <c r="AI11" s="28">
        <v>0</v>
      </c>
      <c r="AJ11" s="40">
        <f t="shared" si="13"/>
        <v>0</v>
      </c>
      <c r="AK11" s="40">
        <v>0</v>
      </c>
      <c r="AL11" s="28">
        <v>0</v>
      </c>
      <c r="AM11" s="40">
        <f t="shared" si="14"/>
        <v>0</v>
      </c>
      <c r="AN11" s="40">
        <v>0</v>
      </c>
      <c r="AO11" s="28">
        <v>0</v>
      </c>
    </row>
    <row r="12" spans="1:41" ht="19.5" customHeight="1">
      <c r="A12" s="27" t="s">
        <v>163</v>
      </c>
      <c r="B12" s="27" t="s">
        <v>171</v>
      </c>
      <c r="C12" s="27" t="s">
        <v>83</v>
      </c>
      <c r="D12" s="27" t="s">
        <v>172</v>
      </c>
      <c r="E12" s="40">
        <f t="shared" si="0"/>
        <v>17.47</v>
      </c>
      <c r="F12" s="40">
        <f t="shared" si="1"/>
        <v>17.47</v>
      </c>
      <c r="G12" s="40">
        <f t="shared" si="2"/>
        <v>17.47</v>
      </c>
      <c r="H12" s="40">
        <v>17.47</v>
      </c>
      <c r="I12" s="28">
        <v>0</v>
      </c>
      <c r="J12" s="40">
        <f t="shared" si="3"/>
        <v>0</v>
      </c>
      <c r="K12" s="40">
        <v>0</v>
      </c>
      <c r="L12" s="28">
        <v>0</v>
      </c>
      <c r="M12" s="40">
        <f t="shared" si="4"/>
        <v>0</v>
      </c>
      <c r="N12" s="40">
        <v>0</v>
      </c>
      <c r="O12" s="28">
        <v>0</v>
      </c>
      <c r="P12" s="29">
        <f t="shared" si="5"/>
        <v>0</v>
      </c>
      <c r="Q12" s="40">
        <f t="shared" si="6"/>
        <v>0</v>
      </c>
      <c r="R12" s="40">
        <v>0</v>
      </c>
      <c r="S12" s="28">
        <v>0</v>
      </c>
      <c r="T12" s="40">
        <f t="shared" si="7"/>
        <v>0</v>
      </c>
      <c r="U12" s="40">
        <v>0</v>
      </c>
      <c r="V12" s="40">
        <v>0</v>
      </c>
      <c r="W12" s="40">
        <f t="shared" si="8"/>
        <v>0</v>
      </c>
      <c r="X12" s="40">
        <v>0</v>
      </c>
      <c r="Y12" s="28">
        <v>0</v>
      </c>
      <c r="Z12" s="29">
        <f t="shared" si="9"/>
        <v>0</v>
      </c>
      <c r="AA12" s="40">
        <f t="shared" si="10"/>
        <v>0</v>
      </c>
      <c r="AB12" s="40">
        <v>0</v>
      </c>
      <c r="AC12" s="28">
        <v>0</v>
      </c>
      <c r="AD12" s="40">
        <f t="shared" si="11"/>
        <v>0</v>
      </c>
      <c r="AE12" s="40">
        <v>0</v>
      </c>
      <c r="AF12" s="28">
        <v>0</v>
      </c>
      <c r="AG12" s="40">
        <f t="shared" si="12"/>
        <v>0</v>
      </c>
      <c r="AH12" s="40">
        <v>0</v>
      </c>
      <c r="AI12" s="28">
        <v>0</v>
      </c>
      <c r="AJ12" s="40">
        <f t="shared" si="13"/>
        <v>0</v>
      </c>
      <c r="AK12" s="40">
        <v>0</v>
      </c>
      <c r="AL12" s="28">
        <v>0</v>
      </c>
      <c r="AM12" s="40">
        <f t="shared" si="14"/>
        <v>0</v>
      </c>
      <c r="AN12" s="40">
        <v>0</v>
      </c>
      <c r="AO12" s="28">
        <v>0</v>
      </c>
    </row>
    <row r="13" spans="1:41" ht="19.5" customHeight="1">
      <c r="A13" s="27" t="s">
        <v>36</v>
      </c>
      <c r="B13" s="27" t="s">
        <v>173</v>
      </c>
      <c r="C13" s="27" t="s">
        <v>36</v>
      </c>
      <c r="D13" s="27" t="s">
        <v>174</v>
      </c>
      <c r="E13" s="40">
        <f t="shared" si="0"/>
        <v>16920.940000000002</v>
      </c>
      <c r="F13" s="40">
        <f t="shared" si="1"/>
        <v>8547.51</v>
      </c>
      <c r="G13" s="40">
        <f t="shared" si="2"/>
        <v>8547.51</v>
      </c>
      <c r="H13" s="40">
        <v>1600.84</v>
      </c>
      <c r="I13" s="28">
        <v>6946.67</v>
      </c>
      <c r="J13" s="40">
        <f t="shared" si="3"/>
        <v>0</v>
      </c>
      <c r="K13" s="40">
        <v>0</v>
      </c>
      <c r="L13" s="28">
        <v>0</v>
      </c>
      <c r="M13" s="40">
        <f t="shared" si="4"/>
        <v>0</v>
      </c>
      <c r="N13" s="40">
        <v>0</v>
      </c>
      <c r="O13" s="28">
        <v>0</v>
      </c>
      <c r="P13" s="29">
        <f t="shared" si="5"/>
        <v>0</v>
      </c>
      <c r="Q13" s="40">
        <f t="shared" si="6"/>
        <v>0</v>
      </c>
      <c r="R13" s="40">
        <v>0</v>
      </c>
      <c r="S13" s="28">
        <v>0</v>
      </c>
      <c r="T13" s="40">
        <f t="shared" si="7"/>
        <v>0</v>
      </c>
      <c r="U13" s="40">
        <v>0</v>
      </c>
      <c r="V13" s="40">
        <v>0</v>
      </c>
      <c r="W13" s="40">
        <f t="shared" si="8"/>
        <v>0</v>
      </c>
      <c r="X13" s="40">
        <v>0</v>
      </c>
      <c r="Y13" s="28">
        <v>0</v>
      </c>
      <c r="Z13" s="29">
        <f t="shared" si="9"/>
        <v>8373.43</v>
      </c>
      <c r="AA13" s="40">
        <f t="shared" si="10"/>
        <v>8373.43</v>
      </c>
      <c r="AB13" s="40">
        <v>0</v>
      </c>
      <c r="AC13" s="28">
        <v>8373.43</v>
      </c>
      <c r="AD13" s="40">
        <f t="shared" si="11"/>
        <v>0</v>
      </c>
      <c r="AE13" s="40">
        <v>0</v>
      </c>
      <c r="AF13" s="28">
        <v>0</v>
      </c>
      <c r="AG13" s="40">
        <f t="shared" si="12"/>
        <v>0</v>
      </c>
      <c r="AH13" s="40">
        <v>0</v>
      </c>
      <c r="AI13" s="28">
        <v>0</v>
      </c>
      <c r="AJ13" s="40">
        <f t="shared" si="13"/>
        <v>0</v>
      </c>
      <c r="AK13" s="40">
        <v>0</v>
      </c>
      <c r="AL13" s="28">
        <v>0</v>
      </c>
      <c r="AM13" s="40">
        <f t="shared" si="14"/>
        <v>0</v>
      </c>
      <c r="AN13" s="40">
        <v>0</v>
      </c>
      <c r="AO13" s="28">
        <v>0</v>
      </c>
    </row>
    <row r="14" spans="1:41" ht="19.5" customHeight="1">
      <c r="A14" s="27" t="s">
        <v>173</v>
      </c>
      <c r="B14" s="27" t="s">
        <v>165</v>
      </c>
      <c r="C14" s="27" t="s">
        <v>83</v>
      </c>
      <c r="D14" s="27" t="s">
        <v>175</v>
      </c>
      <c r="E14" s="40">
        <f t="shared" si="0"/>
        <v>1071.96</v>
      </c>
      <c r="F14" s="40">
        <f t="shared" si="1"/>
        <v>1071.96</v>
      </c>
      <c r="G14" s="40">
        <f t="shared" si="2"/>
        <v>1071.96</v>
      </c>
      <c r="H14" s="40">
        <v>753.74</v>
      </c>
      <c r="I14" s="28">
        <v>318.22</v>
      </c>
      <c r="J14" s="40">
        <f t="shared" si="3"/>
        <v>0</v>
      </c>
      <c r="K14" s="40">
        <v>0</v>
      </c>
      <c r="L14" s="28">
        <v>0</v>
      </c>
      <c r="M14" s="40">
        <f t="shared" si="4"/>
        <v>0</v>
      </c>
      <c r="N14" s="40">
        <v>0</v>
      </c>
      <c r="O14" s="28">
        <v>0</v>
      </c>
      <c r="P14" s="29">
        <f t="shared" si="5"/>
        <v>0</v>
      </c>
      <c r="Q14" s="40">
        <f t="shared" si="6"/>
        <v>0</v>
      </c>
      <c r="R14" s="40">
        <v>0</v>
      </c>
      <c r="S14" s="28">
        <v>0</v>
      </c>
      <c r="T14" s="40">
        <f t="shared" si="7"/>
        <v>0</v>
      </c>
      <c r="U14" s="40">
        <v>0</v>
      </c>
      <c r="V14" s="40">
        <v>0</v>
      </c>
      <c r="W14" s="40">
        <f t="shared" si="8"/>
        <v>0</v>
      </c>
      <c r="X14" s="40">
        <v>0</v>
      </c>
      <c r="Y14" s="28">
        <v>0</v>
      </c>
      <c r="Z14" s="29">
        <f t="shared" si="9"/>
        <v>0</v>
      </c>
      <c r="AA14" s="40">
        <f t="shared" si="10"/>
        <v>0</v>
      </c>
      <c r="AB14" s="40">
        <v>0</v>
      </c>
      <c r="AC14" s="28">
        <v>0</v>
      </c>
      <c r="AD14" s="40">
        <f t="shared" si="11"/>
        <v>0</v>
      </c>
      <c r="AE14" s="40">
        <v>0</v>
      </c>
      <c r="AF14" s="28">
        <v>0</v>
      </c>
      <c r="AG14" s="40">
        <f t="shared" si="12"/>
        <v>0</v>
      </c>
      <c r="AH14" s="40">
        <v>0</v>
      </c>
      <c r="AI14" s="28">
        <v>0</v>
      </c>
      <c r="AJ14" s="40">
        <f t="shared" si="13"/>
        <v>0</v>
      </c>
      <c r="AK14" s="40">
        <v>0</v>
      </c>
      <c r="AL14" s="28">
        <v>0</v>
      </c>
      <c r="AM14" s="40">
        <f t="shared" si="14"/>
        <v>0</v>
      </c>
      <c r="AN14" s="40">
        <v>0</v>
      </c>
      <c r="AO14" s="28">
        <v>0</v>
      </c>
    </row>
    <row r="15" spans="1:41" ht="19.5" customHeight="1">
      <c r="A15" s="27" t="s">
        <v>173</v>
      </c>
      <c r="B15" s="27" t="s">
        <v>167</v>
      </c>
      <c r="C15" s="27" t="s">
        <v>83</v>
      </c>
      <c r="D15" s="27" t="s">
        <v>176</v>
      </c>
      <c r="E15" s="40">
        <f t="shared" si="0"/>
        <v>110</v>
      </c>
      <c r="F15" s="40">
        <f t="shared" si="1"/>
        <v>110</v>
      </c>
      <c r="G15" s="40">
        <f t="shared" si="2"/>
        <v>110</v>
      </c>
      <c r="H15" s="40">
        <v>110</v>
      </c>
      <c r="I15" s="28">
        <v>0</v>
      </c>
      <c r="J15" s="40">
        <f t="shared" si="3"/>
        <v>0</v>
      </c>
      <c r="K15" s="40">
        <v>0</v>
      </c>
      <c r="L15" s="28">
        <v>0</v>
      </c>
      <c r="M15" s="40">
        <f t="shared" si="4"/>
        <v>0</v>
      </c>
      <c r="N15" s="40">
        <v>0</v>
      </c>
      <c r="O15" s="28">
        <v>0</v>
      </c>
      <c r="P15" s="29">
        <f t="shared" si="5"/>
        <v>0</v>
      </c>
      <c r="Q15" s="40">
        <f t="shared" si="6"/>
        <v>0</v>
      </c>
      <c r="R15" s="40">
        <v>0</v>
      </c>
      <c r="S15" s="28">
        <v>0</v>
      </c>
      <c r="T15" s="40">
        <f t="shared" si="7"/>
        <v>0</v>
      </c>
      <c r="U15" s="40">
        <v>0</v>
      </c>
      <c r="V15" s="40">
        <v>0</v>
      </c>
      <c r="W15" s="40">
        <f t="shared" si="8"/>
        <v>0</v>
      </c>
      <c r="X15" s="40">
        <v>0</v>
      </c>
      <c r="Y15" s="28">
        <v>0</v>
      </c>
      <c r="Z15" s="29">
        <f t="shared" si="9"/>
        <v>0</v>
      </c>
      <c r="AA15" s="40">
        <f t="shared" si="10"/>
        <v>0</v>
      </c>
      <c r="AB15" s="40">
        <v>0</v>
      </c>
      <c r="AC15" s="28">
        <v>0</v>
      </c>
      <c r="AD15" s="40">
        <f t="shared" si="11"/>
        <v>0</v>
      </c>
      <c r="AE15" s="40">
        <v>0</v>
      </c>
      <c r="AF15" s="28">
        <v>0</v>
      </c>
      <c r="AG15" s="40">
        <f t="shared" si="12"/>
        <v>0</v>
      </c>
      <c r="AH15" s="40">
        <v>0</v>
      </c>
      <c r="AI15" s="28">
        <v>0</v>
      </c>
      <c r="AJ15" s="40">
        <f t="shared" si="13"/>
        <v>0</v>
      </c>
      <c r="AK15" s="40">
        <v>0</v>
      </c>
      <c r="AL15" s="28">
        <v>0</v>
      </c>
      <c r="AM15" s="40">
        <f t="shared" si="14"/>
        <v>0</v>
      </c>
      <c r="AN15" s="40">
        <v>0</v>
      </c>
      <c r="AO15" s="28">
        <v>0</v>
      </c>
    </row>
    <row r="16" spans="1:41" ht="19.5" customHeight="1">
      <c r="A16" s="27" t="s">
        <v>173</v>
      </c>
      <c r="B16" s="27" t="s">
        <v>169</v>
      </c>
      <c r="C16" s="27" t="s">
        <v>83</v>
      </c>
      <c r="D16" s="27" t="s">
        <v>177</v>
      </c>
      <c r="E16" s="40">
        <f t="shared" si="0"/>
        <v>341</v>
      </c>
      <c r="F16" s="40">
        <f t="shared" si="1"/>
        <v>341</v>
      </c>
      <c r="G16" s="40">
        <f t="shared" si="2"/>
        <v>341</v>
      </c>
      <c r="H16" s="40">
        <v>341</v>
      </c>
      <c r="I16" s="28">
        <v>0</v>
      </c>
      <c r="J16" s="40">
        <f t="shared" si="3"/>
        <v>0</v>
      </c>
      <c r="K16" s="40">
        <v>0</v>
      </c>
      <c r="L16" s="28">
        <v>0</v>
      </c>
      <c r="M16" s="40">
        <f t="shared" si="4"/>
        <v>0</v>
      </c>
      <c r="N16" s="40">
        <v>0</v>
      </c>
      <c r="O16" s="28">
        <v>0</v>
      </c>
      <c r="P16" s="29">
        <f t="shared" si="5"/>
        <v>0</v>
      </c>
      <c r="Q16" s="40">
        <f t="shared" si="6"/>
        <v>0</v>
      </c>
      <c r="R16" s="40">
        <v>0</v>
      </c>
      <c r="S16" s="28">
        <v>0</v>
      </c>
      <c r="T16" s="40">
        <f t="shared" si="7"/>
        <v>0</v>
      </c>
      <c r="U16" s="40">
        <v>0</v>
      </c>
      <c r="V16" s="40">
        <v>0</v>
      </c>
      <c r="W16" s="40">
        <f t="shared" si="8"/>
        <v>0</v>
      </c>
      <c r="X16" s="40">
        <v>0</v>
      </c>
      <c r="Y16" s="28">
        <v>0</v>
      </c>
      <c r="Z16" s="29">
        <f t="shared" si="9"/>
        <v>0</v>
      </c>
      <c r="AA16" s="40">
        <f t="shared" si="10"/>
        <v>0</v>
      </c>
      <c r="AB16" s="40">
        <v>0</v>
      </c>
      <c r="AC16" s="28">
        <v>0</v>
      </c>
      <c r="AD16" s="40">
        <f t="shared" si="11"/>
        <v>0</v>
      </c>
      <c r="AE16" s="40">
        <v>0</v>
      </c>
      <c r="AF16" s="28">
        <v>0</v>
      </c>
      <c r="AG16" s="40">
        <f t="shared" si="12"/>
        <v>0</v>
      </c>
      <c r="AH16" s="40">
        <v>0</v>
      </c>
      <c r="AI16" s="28">
        <v>0</v>
      </c>
      <c r="AJ16" s="40">
        <f t="shared" si="13"/>
        <v>0</v>
      </c>
      <c r="AK16" s="40">
        <v>0</v>
      </c>
      <c r="AL16" s="28">
        <v>0</v>
      </c>
      <c r="AM16" s="40">
        <f t="shared" si="14"/>
        <v>0</v>
      </c>
      <c r="AN16" s="40">
        <v>0</v>
      </c>
      <c r="AO16" s="28">
        <v>0</v>
      </c>
    </row>
    <row r="17" spans="1:41" ht="19.5" customHeight="1">
      <c r="A17" s="27" t="s">
        <v>173</v>
      </c>
      <c r="B17" s="27" t="s">
        <v>178</v>
      </c>
      <c r="C17" s="27" t="s">
        <v>83</v>
      </c>
      <c r="D17" s="27" t="s">
        <v>179</v>
      </c>
      <c r="E17" s="40">
        <f t="shared" si="0"/>
        <v>24.93</v>
      </c>
      <c r="F17" s="40">
        <f t="shared" si="1"/>
        <v>24.93</v>
      </c>
      <c r="G17" s="40">
        <f t="shared" si="2"/>
        <v>24.93</v>
      </c>
      <c r="H17" s="40">
        <v>0</v>
      </c>
      <c r="I17" s="28">
        <v>24.93</v>
      </c>
      <c r="J17" s="40">
        <f t="shared" si="3"/>
        <v>0</v>
      </c>
      <c r="K17" s="40">
        <v>0</v>
      </c>
      <c r="L17" s="28">
        <v>0</v>
      </c>
      <c r="M17" s="40">
        <f t="shared" si="4"/>
        <v>0</v>
      </c>
      <c r="N17" s="40">
        <v>0</v>
      </c>
      <c r="O17" s="28">
        <v>0</v>
      </c>
      <c r="P17" s="29">
        <f t="shared" si="5"/>
        <v>0</v>
      </c>
      <c r="Q17" s="40">
        <f t="shared" si="6"/>
        <v>0</v>
      </c>
      <c r="R17" s="40">
        <v>0</v>
      </c>
      <c r="S17" s="28">
        <v>0</v>
      </c>
      <c r="T17" s="40">
        <f t="shared" si="7"/>
        <v>0</v>
      </c>
      <c r="U17" s="40">
        <v>0</v>
      </c>
      <c r="V17" s="40">
        <v>0</v>
      </c>
      <c r="W17" s="40">
        <f t="shared" si="8"/>
        <v>0</v>
      </c>
      <c r="X17" s="40">
        <v>0</v>
      </c>
      <c r="Y17" s="28">
        <v>0</v>
      </c>
      <c r="Z17" s="29">
        <f t="shared" si="9"/>
        <v>0</v>
      </c>
      <c r="AA17" s="40">
        <f t="shared" si="10"/>
        <v>0</v>
      </c>
      <c r="AB17" s="40">
        <v>0</v>
      </c>
      <c r="AC17" s="28">
        <v>0</v>
      </c>
      <c r="AD17" s="40">
        <f t="shared" si="11"/>
        <v>0</v>
      </c>
      <c r="AE17" s="40">
        <v>0</v>
      </c>
      <c r="AF17" s="28">
        <v>0</v>
      </c>
      <c r="AG17" s="40">
        <f t="shared" si="12"/>
        <v>0</v>
      </c>
      <c r="AH17" s="40">
        <v>0</v>
      </c>
      <c r="AI17" s="28">
        <v>0</v>
      </c>
      <c r="AJ17" s="40">
        <f t="shared" si="13"/>
        <v>0</v>
      </c>
      <c r="AK17" s="40">
        <v>0</v>
      </c>
      <c r="AL17" s="28">
        <v>0</v>
      </c>
      <c r="AM17" s="40">
        <f t="shared" si="14"/>
        <v>0</v>
      </c>
      <c r="AN17" s="40">
        <v>0</v>
      </c>
      <c r="AO17" s="28">
        <v>0</v>
      </c>
    </row>
    <row r="18" spans="1:41" ht="19.5" customHeight="1">
      <c r="A18" s="27" t="s">
        <v>173</v>
      </c>
      <c r="B18" s="27" t="s">
        <v>180</v>
      </c>
      <c r="C18" s="27" t="s">
        <v>83</v>
      </c>
      <c r="D18" s="27" t="s">
        <v>181</v>
      </c>
      <c r="E18" s="40">
        <f t="shared" si="0"/>
        <v>14718.95</v>
      </c>
      <c r="F18" s="40">
        <f t="shared" si="1"/>
        <v>6345.52</v>
      </c>
      <c r="G18" s="40">
        <f t="shared" si="2"/>
        <v>6345.52</v>
      </c>
      <c r="H18" s="40">
        <v>34</v>
      </c>
      <c r="I18" s="28">
        <v>6311.52</v>
      </c>
      <c r="J18" s="40">
        <f t="shared" si="3"/>
        <v>0</v>
      </c>
      <c r="K18" s="40">
        <v>0</v>
      </c>
      <c r="L18" s="28">
        <v>0</v>
      </c>
      <c r="M18" s="40">
        <f t="shared" si="4"/>
        <v>0</v>
      </c>
      <c r="N18" s="40">
        <v>0</v>
      </c>
      <c r="O18" s="28">
        <v>0</v>
      </c>
      <c r="P18" s="29">
        <f t="shared" si="5"/>
        <v>0</v>
      </c>
      <c r="Q18" s="40">
        <f t="shared" si="6"/>
        <v>0</v>
      </c>
      <c r="R18" s="40">
        <v>0</v>
      </c>
      <c r="S18" s="28">
        <v>0</v>
      </c>
      <c r="T18" s="40">
        <f t="shared" si="7"/>
        <v>0</v>
      </c>
      <c r="U18" s="40">
        <v>0</v>
      </c>
      <c r="V18" s="40">
        <v>0</v>
      </c>
      <c r="W18" s="40">
        <f t="shared" si="8"/>
        <v>0</v>
      </c>
      <c r="X18" s="40">
        <v>0</v>
      </c>
      <c r="Y18" s="28">
        <v>0</v>
      </c>
      <c r="Z18" s="29">
        <f t="shared" si="9"/>
        <v>8373.43</v>
      </c>
      <c r="AA18" s="40">
        <f t="shared" si="10"/>
        <v>8373.43</v>
      </c>
      <c r="AB18" s="40">
        <v>0</v>
      </c>
      <c r="AC18" s="28">
        <v>8373.43</v>
      </c>
      <c r="AD18" s="40">
        <f t="shared" si="11"/>
        <v>0</v>
      </c>
      <c r="AE18" s="40">
        <v>0</v>
      </c>
      <c r="AF18" s="28">
        <v>0</v>
      </c>
      <c r="AG18" s="40">
        <f t="shared" si="12"/>
        <v>0</v>
      </c>
      <c r="AH18" s="40">
        <v>0</v>
      </c>
      <c r="AI18" s="28">
        <v>0</v>
      </c>
      <c r="AJ18" s="40">
        <f t="shared" si="13"/>
        <v>0</v>
      </c>
      <c r="AK18" s="40">
        <v>0</v>
      </c>
      <c r="AL18" s="28">
        <v>0</v>
      </c>
      <c r="AM18" s="40">
        <f t="shared" si="14"/>
        <v>0</v>
      </c>
      <c r="AN18" s="40">
        <v>0</v>
      </c>
      <c r="AO18" s="28">
        <v>0</v>
      </c>
    </row>
    <row r="19" spans="1:41" ht="19.5" customHeight="1">
      <c r="A19" s="27" t="s">
        <v>173</v>
      </c>
      <c r="B19" s="27" t="s">
        <v>182</v>
      </c>
      <c r="C19" s="27" t="s">
        <v>83</v>
      </c>
      <c r="D19" s="27" t="s">
        <v>183</v>
      </c>
      <c r="E19" s="40">
        <f t="shared" si="0"/>
        <v>50</v>
      </c>
      <c r="F19" s="40">
        <f t="shared" si="1"/>
        <v>50</v>
      </c>
      <c r="G19" s="40">
        <f t="shared" si="2"/>
        <v>50</v>
      </c>
      <c r="H19" s="40">
        <v>50</v>
      </c>
      <c r="I19" s="28">
        <v>0</v>
      </c>
      <c r="J19" s="40">
        <f t="shared" si="3"/>
        <v>0</v>
      </c>
      <c r="K19" s="40">
        <v>0</v>
      </c>
      <c r="L19" s="28">
        <v>0</v>
      </c>
      <c r="M19" s="40">
        <f t="shared" si="4"/>
        <v>0</v>
      </c>
      <c r="N19" s="40">
        <v>0</v>
      </c>
      <c r="O19" s="28">
        <v>0</v>
      </c>
      <c r="P19" s="29">
        <f t="shared" si="5"/>
        <v>0</v>
      </c>
      <c r="Q19" s="40">
        <f t="shared" si="6"/>
        <v>0</v>
      </c>
      <c r="R19" s="40">
        <v>0</v>
      </c>
      <c r="S19" s="28">
        <v>0</v>
      </c>
      <c r="T19" s="40">
        <f t="shared" si="7"/>
        <v>0</v>
      </c>
      <c r="U19" s="40">
        <v>0</v>
      </c>
      <c r="V19" s="40">
        <v>0</v>
      </c>
      <c r="W19" s="40">
        <f t="shared" si="8"/>
        <v>0</v>
      </c>
      <c r="X19" s="40">
        <v>0</v>
      </c>
      <c r="Y19" s="28">
        <v>0</v>
      </c>
      <c r="Z19" s="29">
        <f t="shared" si="9"/>
        <v>0</v>
      </c>
      <c r="AA19" s="40">
        <f t="shared" si="10"/>
        <v>0</v>
      </c>
      <c r="AB19" s="40">
        <v>0</v>
      </c>
      <c r="AC19" s="28">
        <v>0</v>
      </c>
      <c r="AD19" s="40">
        <f t="shared" si="11"/>
        <v>0</v>
      </c>
      <c r="AE19" s="40">
        <v>0</v>
      </c>
      <c r="AF19" s="28">
        <v>0</v>
      </c>
      <c r="AG19" s="40">
        <f t="shared" si="12"/>
        <v>0</v>
      </c>
      <c r="AH19" s="40">
        <v>0</v>
      </c>
      <c r="AI19" s="28">
        <v>0</v>
      </c>
      <c r="AJ19" s="40">
        <f t="shared" si="13"/>
        <v>0</v>
      </c>
      <c r="AK19" s="40">
        <v>0</v>
      </c>
      <c r="AL19" s="28">
        <v>0</v>
      </c>
      <c r="AM19" s="40">
        <f t="shared" si="14"/>
        <v>0</v>
      </c>
      <c r="AN19" s="40">
        <v>0</v>
      </c>
      <c r="AO19" s="28">
        <v>0</v>
      </c>
    </row>
    <row r="20" spans="1:41" ht="19.5" customHeight="1">
      <c r="A20" s="27" t="s">
        <v>173</v>
      </c>
      <c r="B20" s="27" t="s">
        <v>184</v>
      </c>
      <c r="C20" s="27" t="s">
        <v>83</v>
      </c>
      <c r="D20" s="27" t="s">
        <v>185</v>
      </c>
      <c r="E20" s="40">
        <f t="shared" si="0"/>
        <v>98</v>
      </c>
      <c r="F20" s="40">
        <f t="shared" si="1"/>
        <v>98</v>
      </c>
      <c r="G20" s="40">
        <f t="shared" si="2"/>
        <v>98</v>
      </c>
      <c r="H20" s="40">
        <v>98</v>
      </c>
      <c r="I20" s="28">
        <v>0</v>
      </c>
      <c r="J20" s="40">
        <f t="shared" si="3"/>
        <v>0</v>
      </c>
      <c r="K20" s="40">
        <v>0</v>
      </c>
      <c r="L20" s="28">
        <v>0</v>
      </c>
      <c r="M20" s="40">
        <f t="shared" si="4"/>
        <v>0</v>
      </c>
      <c r="N20" s="40">
        <v>0</v>
      </c>
      <c r="O20" s="28">
        <v>0</v>
      </c>
      <c r="P20" s="29">
        <f t="shared" si="5"/>
        <v>0</v>
      </c>
      <c r="Q20" s="40">
        <f t="shared" si="6"/>
        <v>0</v>
      </c>
      <c r="R20" s="40">
        <v>0</v>
      </c>
      <c r="S20" s="28">
        <v>0</v>
      </c>
      <c r="T20" s="40">
        <f t="shared" si="7"/>
        <v>0</v>
      </c>
      <c r="U20" s="40">
        <v>0</v>
      </c>
      <c r="V20" s="40">
        <v>0</v>
      </c>
      <c r="W20" s="40">
        <f t="shared" si="8"/>
        <v>0</v>
      </c>
      <c r="X20" s="40">
        <v>0</v>
      </c>
      <c r="Y20" s="28">
        <v>0</v>
      </c>
      <c r="Z20" s="29">
        <f t="shared" si="9"/>
        <v>0</v>
      </c>
      <c r="AA20" s="40">
        <f t="shared" si="10"/>
        <v>0</v>
      </c>
      <c r="AB20" s="40">
        <v>0</v>
      </c>
      <c r="AC20" s="28">
        <v>0</v>
      </c>
      <c r="AD20" s="40">
        <f t="shared" si="11"/>
        <v>0</v>
      </c>
      <c r="AE20" s="40">
        <v>0</v>
      </c>
      <c r="AF20" s="28">
        <v>0</v>
      </c>
      <c r="AG20" s="40">
        <f t="shared" si="12"/>
        <v>0</v>
      </c>
      <c r="AH20" s="40">
        <v>0</v>
      </c>
      <c r="AI20" s="28">
        <v>0</v>
      </c>
      <c r="AJ20" s="40">
        <f t="shared" si="13"/>
        <v>0</v>
      </c>
      <c r="AK20" s="40">
        <v>0</v>
      </c>
      <c r="AL20" s="28">
        <v>0</v>
      </c>
      <c r="AM20" s="40">
        <f t="shared" si="14"/>
        <v>0</v>
      </c>
      <c r="AN20" s="40">
        <v>0</v>
      </c>
      <c r="AO20" s="28">
        <v>0</v>
      </c>
    </row>
    <row r="21" spans="1:41" ht="19.5" customHeight="1">
      <c r="A21" s="27" t="s">
        <v>173</v>
      </c>
      <c r="B21" s="27" t="s">
        <v>171</v>
      </c>
      <c r="C21" s="27" t="s">
        <v>83</v>
      </c>
      <c r="D21" s="27" t="s">
        <v>186</v>
      </c>
      <c r="E21" s="40">
        <f t="shared" si="0"/>
        <v>506.1</v>
      </c>
      <c r="F21" s="40">
        <f t="shared" si="1"/>
        <v>506.1</v>
      </c>
      <c r="G21" s="40">
        <f t="shared" si="2"/>
        <v>506.1</v>
      </c>
      <c r="H21" s="40">
        <v>214.1</v>
      </c>
      <c r="I21" s="28">
        <v>292</v>
      </c>
      <c r="J21" s="40">
        <f t="shared" si="3"/>
        <v>0</v>
      </c>
      <c r="K21" s="40">
        <v>0</v>
      </c>
      <c r="L21" s="28">
        <v>0</v>
      </c>
      <c r="M21" s="40">
        <f t="shared" si="4"/>
        <v>0</v>
      </c>
      <c r="N21" s="40">
        <v>0</v>
      </c>
      <c r="O21" s="28">
        <v>0</v>
      </c>
      <c r="P21" s="29">
        <f t="shared" si="5"/>
        <v>0</v>
      </c>
      <c r="Q21" s="40">
        <f t="shared" si="6"/>
        <v>0</v>
      </c>
      <c r="R21" s="40">
        <v>0</v>
      </c>
      <c r="S21" s="28">
        <v>0</v>
      </c>
      <c r="T21" s="40">
        <f t="shared" si="7"/>
        <v>0</v>
      </c>
      <c r="U21" s="40">
        <v>0</v>
      </c>
      <c r="V21" s="40">
        <v>0</v>
      </c>
      <c r="W21" s="40">
        <f t="shared" si="8"/>
        <v>0</v>
      </c>
      <c r="X21" s="40">
        <v>0</v>
      </c>
      <c r="Y21" s="28">
        <v>0</v>
      </c>
      <c r="Z21" s="29">
        <f t="shared" si="9"/>
        <v>0</v>
      </c>
      <c r="AA21" s="40">
        <f t="shared" si="10"/>
        <v>0</v>
      </c>
      <c r="AB21" s="40">
        <v>0</v>
      </c>
      <c r="AC21" s="28">
        <v>0</v>
      </c>
      <c r="AD21" s="40">
        <f t="shared" si="11"/>
        <v>0</v>
      </c>
      <c r="AE21" s="40">
        <v>0</v>
      </c>
      <c r="AF21" s="28">
        <v>0</v>
      </c>
      <c r="AG21" s="40">
        <f t="shared" si="12"/>
        <v>0</v>
      </c>
      <c r="AH21" s="40">
        <v>0</v>
      </c>
      <c r="AI21" s="28">
        <v>0</v>
      </c>
      <c r="AJ21" s="40">
        <f t="shared" si="13"/>
        <v>0</v>
      </c>
      <c r="AK21" s="40">
        <v>0</v>
      </c>
      <c r="AL21" s="28">
        <v>0</v>
      </c>
      <c r="AM21" s="40">
        <f t="shared" si="14"/>
        <v>0</v>
      </c>
      <c r="AN21" s="40">
        <v>0</v>
      </c>
      <c r="AO21" s="28">
        <v>0</v>
      </c>
    </row>
    <row r="22" spans="1:41" ht="19.5" customHeight="1">
      <c r="A22" s="27" t="s">
        <v>36</v>
      </c>
      <c r="B22" s="27" t="s">
        <v>187</v>
      </c>
      <c r="C22" s="27" t="s">
        <v>36</v>
      </c>
      <c r="D22" s="27" t="s">
        <v>188</v>
      </c>
      <c r="E22" s="40">
        <f t="shared" si="0"/>
        <v>575.07</v>
      </c>
      <c r="F22" s="40">
        <f t="shared" si="1"/>
        <v>575.07</v>
      </c>
      <c r="G22" s="40">
        <f t="shared" si="2"/>
        <v>575.07</v>
      </c>
      <c r="H22" s="40">
        <v>0</v>
      </c>
      <c r="I22" s="28">
        <v>575.07</v>
      </c>
      <c r="J22" s="40">
        <f t="shared" si="3"/>
        <v>0</v>
      </c>
      <c r="K22" s="40">
        <v>0</v>
      </c>
      <c r="L22" s="28">
        <v>0</v>
      </c>
      <c r="M22" s="40">
        <f t="shared" si="4"/>
        <v>0</v>
      </c>
      <c r="N22" s="40">
        <v>0</v>
      </c>
      <c r="O22" s="28">
        <v>0</v>
      </c>
      <c r="P22" s="29">
        <f t="shared" si="5"/>
        <v>0</v>
      </c>
      <c r="Q22" s="40">
        <f t="shared" si="6"/>
        <v>0</v>
      </c>
      <c r="R22" s="40">
        <v>0</v>
      </c>
      <c r="S22" s="28">
        <v>0</v>
      </c>
      <c r="T22" s="40">
        <f t="shared" si="7"/>
        <v>0</v>
      </c>
      <c r="U22" s="40">
        <v>0</v>
      </c>
      <c r="V22" s="40">
        <v>0</v>
      </c>
      <c r="W22" s="40">
        <f t="shared" si="8"/>
        <v>0</v>
      </c>
      <c r="X22" s="40">
        <v>0</v>
      </c>
      <c r="Y22" s="28">
        <v>0</v>
      </c>
      <c r="Z22" s="29">
        <f t="shared" si="9"/>
        <v>0</v>
      </c>
      <c r="AA22" s="40">
        <f t="shared" si="10"/>
        <v>0</v>
      </c>
      <c r="AB22" s="40">
        <v>0</v>
      </c>
      <c r="AC22" s="28">
        <v>0</v>
      </c>
      <c r="AD22" s="40">
        <f t="shared" si="11"/>
        <v>0</v>
      </c>
      <c r="AE22" s="40">
        <v>0</v>
      </c>
      <c r="AF22" s="28">
        <v>0</v>
      </c>
      <c r="AG22" s="40">
        <f t="shared" si="12"/>
        <v>0</v>
      </c>
      <c r="AH22" s="40">
        <v>0</v>
      </c>
      <c r="AI22" s="28">
        <v>0</v>
      </c>
      <c r="AJ22" s="40">
        <f t="shared" si="13"/>
        <v>0</v>
      </c>
      <c r="AK22" s="40">
        <v>0</v>
      </c>
      <c r="AL22" s="28">
        <v>0</v>
      </c>
      <c r="AM22" s="40">
        <f t="shared" si="14"/>
        <v>0</v>
      </c>
      <c r="AN22" s="40">
        <v>0</v>
      </c>
      <c r="AO22" s="28">
        <v>0</v>
      </c>
    </row>
    <row r="23" spans="1:41" ht="19.5" customHeight="1">
      <c r="A23" s="27" t="s">
        <v>187</v>
      </c>
      <c r="B23" s="27" t="s">
        <v>182</v>
      </c>
      <c r="C23" s="27" t="s">
        <v>83</v>
      </c>
      <c r="D23" s="27" t="s">
        <v>189</v>
      </c>
      <c r="E23" s="40">
        <f t="shared" si="0"/>
        <v>575.07</v>
      </c>
      <c r="F23" s="40">
        <f t="shared" si="1"/>
        <v>575.07</v>
      </c>
      <c r="G23" s="40">
        <f t="shared" si="2"/>
        <v>575.07</v>
      </c>
      <c r="H23" s="40">
        <v>0</v>
      </c>
      <c r="I23" s="28">
        <v>575.07</v>
      </c>
      <c r="J23" s="40">
        <f t="shared" si="3"/>
        <v>0</v>
      </c>
      <c r="K23" s="40">
        <v>0</v>
      </c>
      <c r="L23" s="28">
        <v>0</v>
      </c>
      <c r="M23" s="40">
        <f t="shared" si="4"/>
        <v>0</v>
      </c>
      <c r="N23" s="40">
        <v>0</v>
      </c>
      <c r="O23" s="28">
        <v>0</v>
      </c>
      <c r="P23" s="29">
        <f t="shared" si="5"/>
        <v>0</v>
      </c>
      <c r="Q23" s="40">
        <f t="shared" si="6"/>
        <v>0</v>
      </c>
      <c r="R23" s="40">
        <v>0</v>
      </c>
      <c r="S23" s="28">
        <v>0</v>
      </c>
      <c r="T23" s="40">
        <f t="shared" si="7"/>
        <v>0</v>
      </c>
      <c r="U23" s="40">
        <v>0</v>
      </c>
      <c r="V23" s="40">
        <v>0</v>
      </c>
      <c r="W23" s="40">
        <f t="shared" si="8"/>
        <v>0</v>
      </c>
      <c r="X23" s="40">
        <v>0</v>
      </c>
      <c r="Y23" s="28">
        <v>0</v>
      </c>
      <c r="Z23" s="29">
        <f t="shared" si="9"/>
        <v>0</v>
      </c>
      <c r="AA23" s="40">
        <f t="shared" si="10"/>
        <v>0</v>
      </c>
      <c r="AB23" s="40">
        <v>0</v>
      </c>
      <c r="AC23" s="28">
        <v>0</v>
      </c>
      <c r="AD23" s="40">
        <f t="shared" si="11"/>
        <v>0</v>
      </c>
      <c r="AE23" s="40">
        <v>0</v>
      </c>
      <c r="AF23" s="28">
        <v>0</v>
      </c>
      <c r="AG23" s="40">
        <f t="shared" si="12"/>
        <v>0</v>
      </c>
      <c r="AH23" s="40">
        <v>0</v>
      </c>
      <c r="AI23" s="28">
        <v>0</v>
      </c>
      <c r="AJ23" s="40">
        <f t="shared" si="13"/>
        <v>0</v>
      </c>
      <c r="AK23" s="40">
        <v>0</v>
      </c>
      <c r="AL23" s="28">
        <v>0</v>
      </c>
      <c r="AM23" s="40">
        <f t="shared" si="14"/>
        <v>0</v>
      </c>
      <c r="AN23" s="40">
        <v>0</v>
      </c>
      <c r="AO23" s="28">
        <v>0</v>
      </c>
    </row>
    <row r="24" spans="1:41" ht="19.5" customHeight="1">
      <c r="A24" s="27" t="s">
        <v>36</v>
      </c>
      <c r="B24" s="27" t="s">
        <v>190</v>
      </c>
      <c r="C24" s="27" t="s">
        <v>36</v>
      </c>
      <c r="D24" s="27" t="s">
        <v>191</v>
      </c>
      <c r="E24" s="40">
        <f t="shared" si="0"/>
        <v>20.55</v>
      </c>
      <c r="F24" s="40">
        <f t="shared" si="1"/>
        <v>20.55</v>
      </c>
      <c r="G24" s="40">
        <f t="shared" si="2"/>
        <v>20.55</v>
      </c>
      <c r="H24" s="40">
        <v>20.55</v>
      </c>
      <c r="I24" s="28">
        <v>0</v>
      </c>
      <c r="J24" s="40">
        <f t="shared" si="3"/>
        <v>0</v>
      </c>
      <c r="K24" s="40">
        <v>0</v>
      </c>
      <c r="L24" s="28">
        <v>0</v>
      </c>
      <c r="M24" s="40">
        <f t="shared" si="4"/>
        <v>0</v>
      </c>
      <c r="N24" s="40">
        <v>0</v>
      </c>
      <c r="O24" s="28">
        <v>0</v>
      </c>
      <c r="P24" s="29">
        <f t="shared" si="5"/>
        <v>0</v>
      </c>
      <c r="Q24" s="40">
        <f t="shared" si="6"/>
        <v>0</v>
      </c>
      <c r="R24" s="40">
        <v>0</v>
      </c>
      <c r="S24" s="28">
        <v>0</v>
      </c>
      <c r="T24" s="40">
        <f t="shared" si="7"/>
        <v>0</v>
      </c>
      <c r="U24" s="40">
        <v>0</v>
      </c>
      <c r="V24" s="40">
        <v>0</v>
      </c>
      <c r="W24" s="40">
        <f t="shared" si="8"/>
        <v>0</v>
      </c>
      <c r="X24" s="40">
        <v>0</v>
      </c>
      <c r="Y24" s="28">
        <v>0</v>
      </c>
      <c r="Z24" s="29">
        <f t="shared" si="9"/>
        <v>0</v>
      </c>
      <c r="AA24" s="40">
        <f t="shared" si="10"/>
        <v>0</v>
      </c>
      <c r="AB24" s="40">
        <v>0</v>
      </c>
      <c r="AC24" s="28">
        <v>0</v>
      </c>
      <c r="AD24" s="40">
        <f t="shared" si="11"/>
        <v>0</v>
      </c>
      <c r="AE24" s="40">
        <v>0</v>
      </c>
      <c r="AF24" s="28">
        <v>0</v>
      </c>
      <c r="AG24" s="40">
        <f t="shared" si="12"/>
        <v>0</v>
      </c>
      <c r="AH24" s="40">
        <v>0</v>
      </c>
      <c r="AI24" s="28">
        <v>0</v>
      </c>
      <c r="AJ24" s="40">
        <f t="shared" si="13"/>
        <v>0</v>
      </c>
      <c r="AK24" s="40">
        <v>0</v>
      </c>
      <c r="AL24" s="28">
        <v>0</v>
      </c>
      <c r="AM24" s="40">
        <f t="shared" si="14"/>
        <v>0</v>
      </c>
      <c r="AN24" s="40">
        <v>0</v>
      </c>
      <c r="AO24" s="28">
        <v>0</v>
      </c>
    </row>
    <row r="25" spans="1:41" ht="19.5" customHeight="1">
      <c r="A25" s="27" t="s">
        <v>190</v>
      </c>
      <c r="B25" s="27" t="s">
        <v>165</v>
      </c>
      <c r="C25" s="27" t="s">
        <v>83</v>
      </c>
      <c r="D25" s="27" t="s">
        <v>192</v>
      </c>
      <c r="E25" s="40">
        <f t="shared" si="0"/>
        <v>0.16</v>
      </c>
      <c r="F25" s="40">
        <f t="shared" si="1"/>
        <v>0.16</v>
      </c>
      <c r="G25" s="40">
        <f t="shared" si="2"/>
        <v>0.16</v>
      </c>
      <c r="H25" s="40">
        <v>0.16</v>
      </c>
      <c r="I25" s="28">
        <v>0</v>
      </c>
      <c r="J25" s="40">
        <f t="shared" si="3"/>
        <v>0</v>
      </c>
      <c r="K25" s="40">
        <v>0</v>
      </c>
      <c r="L25" s="28">
        <v>0</v>
      </c>
      <c r="M25" s="40">
        <f t="shared" si="4"/>
        <v>0</v>
      </c>
      <c r="N25" s="40">
        <v>0</v>
      </c>
      <c r="O25" s="28">
        <v>0</v>
      </c>
      <c r="P25" s="29">
        <f t="shared" si="5"/>
        <v>0</v>
      </c>
      <c r="Q25" s="40">
        <f t="shared" si="6"/>
        <v>0</v>
      </c>
      <c r="R25" s="40">
        <v>0</v>
      </c>
      <c r="S25" s="28">
        <v>0</v>
      </c>
      <c r="T25" s="40">
        <f t="shared" si="7"/>
        <v>0</v>
      </c>
      <c r="U25" s="40">
        <v>0</v>
      </c>
      <c r="V25" s="40">
        <v>0</v>
      </c>
      <c r="W25" s="40">
        <f t="shared" si="8"/>
        <v>0</v>
      </c>
      <c r="X25" s="40">
        <v>0</v>
      </c>
      <c r="Y25" s="28">
        <v>0</v>
      </c>
      <c r="Z25" s="29">
        <f t="shared" si="9"/>
        <v>0</v>
      </c>
      <c r="AA25" s="40">
        <f t="shared" si="10"/>
        <v>0</v>
      </c>
      <c r="AB25" s="40">
        <v>0</v>
      </c>
      <c r="AC25" s="28">
        <v>0</v>
      </c>
      <c r="AD25" s="40">
        <f t="shared" si="11"/>
        <v>0</v>
      </c>
      <c r="AE25" s="40">
        <v>0</v>
      </c>
      <c r="AF25" s="28">
        <v>0</v>
      </c>
      <c r="AG25" s="40">
        <f t="shared" si="12"/>
        <v>0</v>
      </c>
      <c r="AH25" s="40">
        <v>0</v>
      </c>
      <c r="AI25" s="28">
        <v>0</v>
      </c>
      <c r="AJ25" s="40">
        <f t="shared" si="13"/>
        <v>0</v>
      </c>
      <c r="AK25" s="40">
        <v>0</v>
      </c>
      <c r="AL25" s="28">
        <v>0</v>
      </c>
      <c r="AM25" s="40">
        <f t="shared" si="14"/>
        <v>0</v>
      </c>
      <c r="AN25" s="40">
        <v>0</v>
      </c>
      <c r="AO25" s="28">
        <v>0</v>
      </c>
    </row>
    <row r="26" spans="1:41" ht="19.5" customHeight="1">
      <c r="A26" s="27" t="s">
        <v>190</v>
      </c>
      <c r="B26" s="27" t="s">
        <v>180</v>
      </c>
      <c r="C26" s="27" t="s">
        <v>83</v>
      </c>
      <c r="D26" s="27" t="s">
        <v>193</v>
      </c>
      <c r="E26" s="40">
        <f t="shared" si="0"/>
        <v>18.93</v>
      </c>
      <c r="F26" s="40">
        <f t="shared" si="1"/>
        <v>18.93</v>
      </c>
      <c r="G26" s="40">
        <f t="shared" si="2"/>
        <v>18.93</v>
      </c>
      <c r="H26" s="40">
        <v>18.93</v>
      </c>
      <c r="I26" s="28">
        <v>0</v>
      </c>
      <c r="J26" s="40">
        <f t="shared" si="3"/>
        <v>0</v>
      </c>
      <c r="K26" s="40">
        <v>0</v>
      </c>
      <c r="L26" s="28">
        <v>0</v>
      </c>
      <c r="M26" s="40">
        <f t="shared" si="4"/>
        <v>0</v>
      </c>
      <c r="N26" s="40">
        <v>0</v>
      </c>
      <c r="O26" s="28">
        <v>0</v>
      </c>
      <c r="P26" s="29">
        <f t="shared" si="5"/>
        <v>0</v>
      </c>
      <c r="Q26" s="40">
        <f t="shared" si="6"/>
        <v>0</v>
      </c>
      <c r="R26" s="40">
        <v>0</v>
      </c>
      <c r="S26" s="28">
        <v>0</v>
      </c>
      <c r="T26" s="40">
        <f t="shared" si="7"/>
        <v>0</v>
      </c>
      <c r="U26" s="40">
        <v>0</v>
      </c>
      <c r="V26" s="40">
        <v>0</v>
      </c>
      <c r="W26" s="40">
        <f t="shared" si="8"/>
        <v>0</v>
      </c>
      <c r="X26" s="40">
        <v>0</v>
      </c>
      <c r="Y26" s="28">
        <v>0</v>
      </c>
      <c r="Z26" s="29">
        <f t="shared" si="9"/>
        <v>0</v>
      </c>
      <c r="AA26" s="40">
        <f t="shared" si="10"/>
        <v>0</v>
      </c>
      <c r="AB26" s="40">
        <v>0</v>
      </c>
      <c r="AC26" s="28">
        <v>0</v>
      </c>
      <c r="AD26" s="40">
        <f t="shared" si="11"/>
        <v>0</v>
      </c>
      <c r="AE26" s="40">
        <v>0</v>
      </c>
      <c r="AF26" s="28">
        <v>0</v>
      </c>
      <c r="AG26" s="40">
        <f t="shared" si="12"/>
        <v>0</v>
      </c>
      <c r="AH26" s="40">
        <v>0</v>
      </c>
      <c r="AI26" s="28">
        <v>0</v>
      </c>
      <c r="AJ26" s="40">
        <f t="shared" si="13"/>
        <v>0</v>
      </c>
      <c r="AK26" s="40">
        <v>0</v>
      </c>
      <c r="AL26" s="28">
        <v>0</v>
      </c>
      <c r="AM26" s="40">
        <f t="shared" si="14"/>
        <v>0</v>
      </c>
      <c r="AN26" s="40">
        <v>0</v>
      </c>
      <c r="AO26" s="28">
        <v>0</v>
      </c>
    </row>
    <row r="27" spans="1:41" ht="19.5" customHeight="1">
      <c r="A27" s="27" t="s">
        <v>190</v>
      </c>
      <c r="B27" s="27" t="s">
        <v>171</v>
      </c>
      <c r="C27" s="27" t="s">
        <v>83</v>
      </c>
      <c r="D27" s="27" t="s">
        <v>194</v>
      </c>
      <c r="E27" s="40">
        <f t="shared" si="0"/>
        <v>1.46</v>
      </c>
      <c r="F27" s="40">
        <f t="shared" si="1"/>
        <v>1.46</v>
      </c>
      <c r="G27" s="40">
        <f t="shared" si="2"/>
        <v>1.46</v>
      </c>
      <c r="H27" s="40">
        <v>1.46</v>
      </c>
      <c r="I27" s="28">
        <v>0</v>
      </c>
      <c r="J27" s="40">
        <f t="shared" si="3"/>
        <v>0</v>
      </c>
      <c r="K27" s="40">
        <v>0</v>
      </c>
      <c r="L27" s="28">
        <v>0</v>
      </c>
      <c r="M27" s="40">
        <f t="shared" si="4"/>
        <v>0</v>
      </c>
      <c r="N27" s="40">
        <v>0</v>
      </c>
      <c r="O27" s="28">
        <v>0</v>
      </c>
      <c r="P27" s="29">
        <f t="shared" si="5"/>
        <v>0</v>
      </c>
      <c r="Q27" s="40">
        <f t="shared" si="6"/>
        <v>0</v>
      </c>
      <c r="R27" s="40">
        <v>0</v>
      </c>
      <c r="S27" s="28">
        <v>0</v>
      </c>
      <c r="T27" s="40">
        <f t="shared" si="7"/>
        <v>0</v>
      </c>
      <c r="U27" s="40">
        <v>0</v>
      </c>
      <c r="V27" s="40">
        <v>0</v>
      </c>
      <c r="W27" s="40">
        <f t="shared" si="8"/>
        <v>0</v>
      </c>
      <c r="X27" s="40">
        <v>0</v>
      </c>
      <c r="Y27" s="28">
        <v>0</v>
      </c>
      <c r="Z27" s="29">
        <f t="shared" si="9"/>
        <v>0</v>
      </c>
      <c r="AA27" s="40">
        <f t="shared" si="10"/>
        <v>0</v>
      </c>
      <c r="AB27" s="40">
        <v>0</v>
      </c>
      <c r="AC27" s="28">
        <v>0</v>
      </c>
      <c r="AD27" s="40">
        <f t="shared" si="11"/>
        <v>0</v>
      </c>
      <c r="AE27" s="40">
        <v>0</v>
      </c>
      <c r="AF27" s="28">
        <v>0</v>
      </c>
      <c r="AG27" s="40">
        <f t="shared" si="12"/>
        <v>0</v>
      </c>
      <c r="AH27" s="40">
        <v>0</v>
      </c>
      <c r="AI27" s="28">
        <v>0</v>
      </c>
      <c r="AJ27" s="40">
        <f t="shared" si="13"/>
        <v>0</v>
      </c>
      <c r="AK27" s="40">
        <v>0</v>
      </c>
      <c r="AL27" s="28">
        <v>0</v>
      </c>
      <c r="AM27" s="40">
        <f t="shared" si="14"/>
        <v>0</v>
      </c>
      <c r="AN27" s="40">
        <v>0</v>
      </c>
      <c r="AO27" s="28">
        <v>0</v>
      </c>
    </row>
  </sheetData>
  <sheetProtection/>
  <mergeCells count="23">
    <mergeCell ref="J5:L5"/>
    <mergeCell ref="M5:O5"/>
    <mergeCell ref="Q5:S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4"/>
      <c r="B1" s="15"/>
      <c r="C1" s="15"/>
      <c r="D1" s="15"/>
      <c r="DI1" s="16" t="s">
        <v>195</v>
      </c>
    </row>
    <row r="2" spans="1:113" ht="19.5" customHeight="1">
      <c r="A2" s="108" t="s">
        <v>196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46" t="s">
        <v>2</v>
      </c>
      <c r="B3" s="42"/>
      <c r="C3" s="42"/>
      <c r="D3" s="42"/>
      <c r="F3" s="47"/>
      <c r="DI3" s="16" t="s">
        <v>3</v>
      </c>
    </row>
    <row r="4" spans="1:113" ht="19.5" customHeight="1">
      <c r="A4" s="156" t="s">
        <v>56</v>
      </c>
      <c r="B4" s="157"/>
      <c r="C4" s="157"/>
      <c r="D4" s="158"/>
      <c r="E4" s="155" t="s">
        <v>57</v>
      </c>
      <c r="F4" s="148" t="s">
        <v>197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  <c r="T4" s="148" t="s">
        <v>198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191</v>
      </c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0"/>
      <c r="BH4" s="148" t="s">
        <v>199</v>
      </c>
      <c r="BI4" s="149"/>
      <c r="BJ4" s="149"/>
      <c r="BK4" s="149"/>
      <c r="BL4" s="150"/>
      <c r="BM4" s="148" t="s">
        <v>200</v>
      </c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50"/>
      <c r="BZ4" s="148" t="s">
        <v>201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50"/>
      <c r="CR4" s="123" t="s">
        <v>202</v>
      </c>
      <c r="CS4" s="124"/>
      <c r="CT4" s="125"/>
      <c r="CU4" s="123" t="s">
        <v>203</v>
      </c>
      <c r="CV4" s="124"/>
      <c r="CW4" s="124"/>
      <c r="CX4" s="124"/>
      <c r="CY4" s="124"/>
      <c r="CZ4" s="125"/>
      <c r="DA4" s="123" t="s">
        <v>204</v>
      </c>
      <c r="DB4" s="124"/>
      <c r="DC4" s="125"/>
      <c r="DD4" s="148" t="s">
        <v>205</v>
      </c>
      <c r="DE4" s="149"/>
      <c r="DF4" s="149"/>
      <c r="DG4" s="149"/>
      <c r="DH4" s="149"/>
      <c r="DI4" s="150"/>
    </row>
    <row r="5" spans="1:113" ht="19.5" customHeight="1">
      <c r="A5" s="120" t="s">
        <v>67</v>
      </c>
      <c r="B5" s="121"/>
      <c r="C5" s="122"/>
      <c r="D5" s="155" t="s">
        <v>206</v>
      </c>
      <c r="E5" s="114"/>
      <c r="F5" s="111" t="s">
        <v>72</v>
      </c>
      <c r="G5" s="111" t="s">
        <v>207</v>
      </c>
      <c r="H5" s="111" t="s">
        <v>208</v>
      </c>
      <c r="I5" s="111" t="s">
        <v>209</v>
      </c>
      <c r="J5" s="111" t="s">
        <v>210</v>
      </c>
      <c r="K5" s="111" t="s">
        <v>211</v>
      </c>
      <c r="L5" s="111" t="s">
        <v>212</v>
      </c>
      <c r="M5" s="111" t="s">
        <v>213</v>
      </c>
      <c r="N5" s="111" t="s">
        <v>214</v>
      </c>
      <c r="O5" s="111" t="s">
        <v>215</v>
      </c>
      <c r="P5" s="111" t="s">
        <v>216</v>
      </c>
      <c r="Q5" s="111" t="s">
        <v>100</v>
      </c>
      <c r="R5" s="111" t="s">
        <v>217</v>
      </c>
      <c r="S5" s="111" t="s">
        <v>218</v>
      </c>
      <c r="T5" s="111" t="s">
        <v>72</v>
      </c>
      <c r="U5" s="111" t="s">
        <v>219</v>
      </c>
      <c r="V5" s="111" t="s">
        <v>220</v>
      </c>
      <c r="W5" s="111" t="s">
        <v>221</v>
      </c>
      <c r="X5" s="111" t="s">
        <v>222</v>
      </c>
      <c r="Y5" s="111" t="s">
        <v>223</v>
      </c>
      <c r="Z5" s="111" t="s">
        <v>224</v>
      </c>
      <c r="AA5" s="111" t="s">
        <v>225</v>
      </c>
      <c r="AB5" s="111" t="s">
        <v>226</v>
      </c>
      <c r="AC5" s="111" t="s">
        <v>227</v>
      </c>
      <c r="AD5" s="111" t="s">
        <v>228</v>
      </c>
      <c r="AE5" s="111" t="s">
        <v>229</v>
      </c>
      <c r="AF5" s="111" t="s">
        <v>230</v>
      </c>
      <c r="AG5" s="111" t="s">
        <v>231</v>
      </c>
      <c r="AH5" s="111" t="s">
        <v>232</v>
      </c>
      <c r="AI5" s="111" t="s">
        <v>233</v>
      </c>
      <c r="AJ5" s="111" t="s">
        <v>234</v>
      </c>
      <c r="AK5" s="111" t="s">
        <v>235</v>
      </c>
      <c r="AL5" s="111" t="s">
        <v>236</v>
      </c>
      <c r="AM5" s="111" t="s">
        <v>237</v>
      </c>
      <c r="AN5" s="111" t="s">
        <v>238</v>
      </c>
      <c r="AO5" s="111" t="s">
        <v>239</v>
      </c>
      <c r="AP5" s="111" t="s">
        <v>240</v>
      </c>
      <c r="AQ5" s="111" t="s">
        <v>241</v>
      </c>
      <c r="AR5" s="111" t="s">
        <v>242</v>
      </c>
      <c r="AS5" s="111" t="s">
        <v>243</v>
      </c>
      <c r="AT5" s="111" t="s">
        <v>244</v>
      </c>
      <c r="AU5" s="111" t="s">
        <v>245</v>
      </c>
      <c r="AV5" s="111" t="s">
        <v>72</v>
      </c>
      <c r="AW5" s="111" t="s">
        <v>246</v>
      </c>
      <c r="AX5" s="111" t="s">
        <v>247</v>
      </c>
      <c r="AY5" s="111" t="s">
        <v>248</v>
      </c>
      <c r="AZ5" s="111" t="s">
        <v>249</v>
      </c>
      <c r="BA5" s="111" t="s">
        <v>250</v>
      </c>
      <c r="BB5" s="111" t="s">
        <v>251</v>
      </c>
      <c r="BC5" s="111" t="s">
        <v>252</v>
      </c>
      <c r="BD5" s="111" t="s">
        <v>253</v>
      </c>
      <c r="BE5" s="111" t="s">
        <v>254</v>
      </c>
      <c r="BF5" s="111" t="s">
        <v>255</v>
      </c>
      <c r="BG5" s="128" t="s">
        <v>256</v>
      </c>
      <c r="BH5" s="128" t="s">
        <v>72</v>
      </c>
      <c r="BI5" s="128" t="s">
        <v>257</v>
      </c>
      <c r="BJ5" s="128" t="s">
        <v>258</v>
      </c>
      <c r="BK5" s="128" t="s">
        <v>259</v>
      </c>
      <c r="BL5" s="128" t="s">
        <v>260</v>
      </c>
      <c r="BM5" s="111" t="s">
        <v>72</v>
      </c>
      <c r="BN5" s="111" t="s">
        <v>261</v>
      </c>
      <c r="BO5" s="111" t="s">
        <v>262</v>
      </c>
      <c r="BP5" s="111" t="s">
        <v>263</v>
      </c>
      <c r="BQ5" s="111" t="s">
        <v>264</v>
      </c>
      <c r="BR5" s="111" t="s">
        <v>265</v>
      </c>
      <c r="BS5" s="111" t="s">
        <v>266</v>
      </c>
      <c r="BT5" s="111" t="s">
        <v>267</v>
      </c>
      <c r="BU5" s="111" t="s">
        <v>268</v>
      </c>
      <c r="BV5" s="111" t="s">
        <v>269</v>
      </c>
      <c r="BW5" s="153" t="s">
        <v>270</v>
      </c>
      <c r="BX5" s="153" t="s">
        <v>271</v>
      </c>
      <c r="BY5" s="111" t="s">
        <v>272</v>
      </c>
      <c r="BZ5" s="111" t="s">
        <v>72</v>
      </c>
      <c r="CA5" s="111" t="s">
        <v>261</v>
      </c>
      <c r="CB5" s="111" t="s">
        <v>262</v>
      </c>
      <c r="CC5" s="111" t="s">
        <v>263</v>
      </c>
      <c r="CD5" s="111" t="s">
        <v>264</v>
      </c>
      <c r="CE5" s="111" t="s">
        <v>265</v>
      </c>
      <c r="CF5" s="111" t="s">
        <v>266</v>
      </c>
      <c r="CG5" s="111" t="s">
        <v>267</v>
      </c>
      <c r="CH5" s="111" t="s">
        <v>273</v>
      </c>
      <c r="CI5" s="111" t="s">
        <v>274</v>
      </c>
      <c r="CJ5" s="111" t="s">
        <v>275</v>
      </c>
      <c r="CK5" s="111" t="s">
        <v>276</v>
      </c>
      <c r="CL5" s="111" t="s">
        <v>268</v>
      </c>
      <c r="CM5" s="111" t="s">
        <v>269</v>
      </c>
      <c r="CN5" s="111" t="s">
        <v>277</v>
      </c>
      <c r="CO5" s="153" t="s">
        <v>270</v>
      </c>
      <c r="CP5" s="153" t="s">
        <v>271</v>
      </c>
      <c r="CQ5" s="111" t="s">
        <v>278</v>
      </c>
      <c r="CR5" s="153" t="s">
        <v>72</v>
      </c>
      <c r="CS5" s="153" t="s">
        <v>279</v>
      </c>
      <c r="CT5" s="111" t="s">
        <v>280</v>
      </c>
      <c r="CU5" s="153" t="s">
        <v>72</v>
      </c>
      <c r="CV5" s="153" t="s">
        <v>279</v>
      </c>
      <c r="CW5" s="111" t="s">
        <v>281</v>
      </c>
      <c r="CX5" s="153" t="s">
        <v>282</v>
      </c>
      <c r="CY5" s="153" t="s">
        <v>283</v>
      </c>
      <c r="CZ5" s="128" t="s">
        <v>280</v>
      </c>
      <c r="DA5" s="153" t="s">
        <v>72</v>
      </c>
      <c r="DB5" s="153" t="s">
        <v>204</v>
      </c>
      <c r="DC5" s="153" t="s">
        <v>284</v>
      </c>
      <c r="DD5" s="111" t="s">
        <v>72</v>
      </c>
      <c r="DE5" s="111" t="s">
        <v>285</v>
      </c>
      <c r="DF5" s="111" t="s">
        <v>286</v>
      </c>
      <c r="DG5" s="111" t="s">
        <v>284</v>
      </c>
      <c r="DH5" s="111" t="s">
        <v>287</v>
      </c>
      <c r="DI5" s="111" t="s">
        <v>205</v>
      </c>
    </row>
    <row r="6" spans="1:113" ht="30.75" customHeight="1">
      <c r="A6" s="23" t="s">
        <v>77</v>
      </c>
      <c r="B6" s="22" t="s">
        <v>78</v>
      </c>
      <c r="C6" s="24" t="s">
        <v>79</v>
      </c>
      <c r="D6" s="127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27"/>
      <c r="BH6" s="127"/>
      <c r="BI6" s="127"/>
      <c r="BJ6" s="127"/>
      <c r="BK6" s="127"/>
      <c r="BL6" s="127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54"/>
      <c r="BX6" s="154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54"/>
      <c r="CP6" s="154"/>
      <c r="CQ6" s="112"/>
      <c r="CR6" s="154"/>
      <c r="CS6" s="154"/>
      <c r="CT6" s="112"/>
      <c r="CU6" s="154"/>
      <c r="CV6" s="154"/>
      <c r="CW6" s="112"/>
      <c r="CX6" s="154"/>
      <c r="CY6" s="154"/>
      <c r="CZ6" s="127"/>
      <c r="DA6" s="154"/>
      <c r="DB6" s="154"/>
      <c r="DC6" s="154"/>
      <c r="DD6" s="112"/>
      <c r="DE6" s="112"/>
      <c r="DF6" s="112"/>
      <c r="DG6" s="112"/>
      <c r="DH6" s="112"/>
      <c r="DI6" s="112"/>
    </row>
    <row r="7" spans="1:113" ht="19.5" customHeight="1">
      <c r="A7" s="39" t="s">
        <v>36</v>
      </c>
      <c r="B7" s="39" t="s">
        <v>36</v>
      </c>
      <c r="C7" s="39" t="s">
        <v>36</v>
      </c>
      <c r="D7" s="39" t="s">
        <v>57</v>
      </c>
      <c r="E7" s="48">
        <f aca="true" t="shared" si="0" ref="E7:E28">SUM(F7,T7,AV7,BH7,BM7,BZ7,CR7,CU7,DA7,DD7)</f>
        <v>11147.9</v>
      </c>
      <c r="F7" s="48">
        <v>2004.77</v>
      </c>
      <c r="G7" s="48">
        <v>658.44</v>
      </c>
      <c r="H7" s="48">
        <v>666.14</v>
      </c>
      <c r="I7" s="48">
        <v>54.87</v>
      </c>
      <c r="J7" s="48">
        <v>0</v>
      </c>
      <c r="K7" s="48">
        <v>0</v>
      </c>
      <c r="L7" s="48">
        <v>203.66</v>
      </c>
      <c r="M7" s="48">
        <v>0</v>
      </c>
      <c r="N7" s="48">
        <v>161.7</v>
      </c>
      <c r="O7" s="49">
        <v>36.06</v>
      </c>
      <c r="P7" s="49">
        <v>0</v>
      </c>
      <c r="Q7" s="49">
        <v>206.43</v>
      </c>
      <c r="R7" s="49">
        <v>0</v>
      </c>
      <c r="S7" s="49">
        <v>17.47</v>
      </c>
      <c r="T7" s="49">
        <v>8547.51</v>
      </c>
      <c r="U7" s="49">
        <v>35</v>
      </c>
      <c r="V7" s="49">
        <v>48.4</v>
      </c>
      <c r="W7" s="49">
        <v>95</v>
      </c>
      <c r="X7" s="49">
        <v>1</v>
      </c>
      <c r="Y7" s="49">
        <v>0</v>
      </c>
      <c r="Z7" s="49">
        <v>0</v>
      </c>
      <c r="AA7" s="49">
        <v>10</v>
      </c>
      <c r="AB7" s="49">
        <v>0</v>
      </c>
      <c r="AC7" s="49">
        <v>0</v>
      </c>
      <c r="AD7" s="49">
        <v>468</v>
      </c>
      <c r="AE7" s="49">
        <v>0</v>
      </c>
      <c r="AF7" s="49">
        <v>0</v>
      </c>
      <c r="AG7" s="49">
        <v>65</v>
      </c>
      <c r="AH7" s="49">
        <v>110</v>
      </c>
      <c r="AI7" s="49">
        <v>341</v>
      </c>
      <c r="AJ7" s="49">
        <v>50</v>
      </c>
      <c r="AK7" s="49">
        <v>24.93</v>
      </c>
      <c r="AL7" s="49">
        <v>0</v>
      </c>
      <c r="AM7" s="49">
        <v>0</v>
      </c>
      <c r="AN7" s="49">
        <v>61</v>
      </c>
      <c r="AO7" s="49">
        <v>6189.52</v>
      </c>
      <c r="AP7" s="49">
        <v>34.41</v>
      </c>
      <c r="AQ7" s="49">
        <v>19.75</v>
      </c>
      <c r="AR7" s="49">
        <v>98</v>
      </c>
      <c r="AS7" s="49">
        <v>390.4</v>
      </c>
      <c r="AT7" s="49">
        <v>0</v>
      </c>
      <c r="AU7" s="49">
        <v>506.1</v>
      </c>
      <c r="AV7" s="49">
        <v>20.55</v>
      </c>
      <c r="AW7" s="49">
        <v>18.93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0.16</v>
      </c>
      <c r="BF7" s="49">
        <v>0</v>
      </c>
      <c r="BG7" s="49">
        <v>1.46</v>
      </c>
      <c r="BH7" s="49"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0</v>
      </c>
      <c r="BY7" s="49">
        <v>0</v>
      </c>
      <c r="BZ7" s="49">
        <v>575.07</v>
      </c>
      <c r="CA7" s="49">
        <v>0</v>
      </c>
      <c r="CB7" s="49">
        <v>0</v>
      </c>
      <c r="CC7" s="49">
        <v>575.07</v>
      </c>
      <c r="CD7" s="49">
        <v>0</v>
      </c>
      <c r="CE7" s="49">
        <v>0</v>
      </c>
      <c r="CF7" s="49">
        <v>0</v>
      </c>
      <c r="CG7" s="49">
        <v>0</v>
      </c>
      <c r="CH7" s="49">
        <v>0</v>
      </c>
      <c r="CI7" s="49">
        <v>0</v>
      </c>
      <c r="CJ7" s="49">
        <v>0</v>
      </c>
      <c r="CK7" s="49">
        <v>0</v>
      </c>
      <c r="CL7" s="49">
        <v>0</v>
      </c>
      <c r="CM7" s="49">
        <v>0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0</v>
      </c>
      <c r="DA7" s="49">
        <v>0</v>
      </c>
      <c r="DB7" s="49">
        <v>0</v>
      </c>
      <c r="DC7" s="49">
        <v>0</v>
      </c>
      <c r="DD7" s="49">
        <v>0</v>
      </c>
      <c r="DE7" s="49">
        <v>0</v>
      </c>
      <c r="DF7" s="49">
        <v>0</v>
      </c>
      <c r="DG7" s="49">
        <v>0</v>
      </c>
      <c r="DH7" s="49">
        <v>0</v>
      </c>
      <c r="DI7" s="49">
        <v>0</v>
      </c>
    </row>
    <row r="8" spans="1:113" ht="19.5" customHeight="1">
      <c r="A8" s="39" t="s">
        <v>36</v>
      </c>
      <c r="B8" s="39" t="s">
        <v>36</v>
      </c>
      <c r="C8" s="39" t="s">
        <v>36</v>
      </c>
      <c r="D8" s="39" t="s">
        <v>288</v>
      </c>
      <c r="E8" s="48">
        <f t="shared" si="0"/>
        <v>341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341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341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49">
        <v>0</v>
      </c>
      <c r="CF8" s="49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49">
        <v>0</v>
      </c>
      <c r="CU8" s="49">
        <v>0</v>
      </c>
      <c r="CV8" s="49">
        <v>0</v>
      </c>
      <c r="CW8" s="49">
        <v>0</v>
      </c>
      <c r="CX8" s="49">
        <v>0</v>
      </c>
      <c r="CY8" s="49">
        <v>0</v>
      </c>
      <c r="CZ8" s="49">
        <v>0</v>
      </c>
      <c r="DA8" s="49">
        <v>0</v>
      </c>
      <c r="DB8" s="49">
        <v>0</v>
      </c>
      <c r="DC8" s="49">
        <v>0</v>
      </c>
      <c r="DD8" s="49">
        <v>0</v>
      </c>
      <c r="DE8" s="49">
        <v>0</v>
      </c>
      <c r="DF8" s="49">
        <v>0</v>
      </c>
      <c r="DG8" s="49">
        <v>0</v>
      </c>
      <c r="DH8" s="49">
        <v>0</v>
      </c>
      <c r="DI8" s="49">
        <v>0</v>
      </c>
    </row>
    <row r="9" spans="1:113" ht="19.5" customHeight="1">
      <c r="A9" s="39" t="s">
        <v>36</v>
      </c>
      <c r="B9" s="39" t="s">
        <v>36</v>
      </c>
      <c r="C9" s="39" t="s">
        <v>36</v>
      </c>
      <c r="D9" s="39" t="s">
        <v>289</v>
      </c>
      <c r="E9" s="48">
        <f t="shared" si="0"/>
        <v>341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341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341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49">
        <v>0</v>
      </c>
      <c r="CG9" s="49">
        <v>0</v>
      </c>
      <c r="CH9" s="49">
        <v>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49">
        <v>0</v>
      </c>
      <c r="CU9" s="49">
        <v>0</v>
      </c>
      <c r="CV9" s="49">
        <v>0</v>
      </c>
      <c r="CW9" s="49">
        <v>0</v>
      </c>
      <c r="CX9" s="49">
        <v>0</v>
      </c>
      <c r="CY9" s="49">
        <v>0</v>
      </c>
      <c r="CZ9" s="49">
        <v>0</v>
      </c>
      <c r="DA9" s="49">
        <v>0</v>
      </c>
      <c r="DB9" s="49">
        <v>0</v>
      </c>
      <c r="DC9" s="49">
        <v>0</v>
      </c>
      <c r="DD9" s="49">
        <v>0</v>
      </c>
      <c r="DE9" s="49">
        <v>0</v>
      </c>
      <c r="DF9" s="49">
        <v>0</v>
      </c>
      <c r="DG9" s="49">
        <v>0</v>
      </c>
      <c r="DH9" s="49">
        <v>0</v>
      </c>
      <c r="DI9" s="49">
        <v>0</v>
      </c>
    </row>
    <row r="10" spans="1:113" ht="19.5" customHeight="1">
      <c r="A10" s="39" t="s">
        <v>80</v>
      </c>
      <c r="B10" s="39" t="s">
        <v>81</v>
      </c>
      <c r="C10" s="39" t="s">
        <v>82</v>
      </c>
      <c r="D10" s="39" t="s">
        <v>290</v>
      </c>
      <c r="E10" s="48">
        <f t="shared" si="0"/>
        <v>341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341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341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49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0</v>
      </c>
      <c r="DA10" s="49">
        <v>0</v>
      </c>
      <c r="DB10" s="49">
        <v>0</v>
      </c>
      <c r="DC10" s="49">
        <v>0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  <c r="DI10" s="49">
        <v>0</v>
      </c>
    </row>
    <row r="11" spans="1:113" ht="19.5" customHeight="1">
      <c r="A11" s="39" t="s">
        <v>36</v>
      </c>
      <c r="B11" s="39" t="s">
        <v>36</v>
      </c>
      <c r="C11" s="39" t="s">
        <v>36</v>
      </c>
      <c r="D11" s="39" t="s">
        <v>291</v>
      </c>
      <c r="E11" s="48">
        <f t="shared" si="0"/>
        <v>232.25</v>
      </c>
      <c r="F11" s="48">
        <v>203.66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203.66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8.2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8.2</v>
      </c>
      <c r="AV11" s="49">
        <v>20.39</v>
      </c>
      <c r="AW11" s="49">
        <v>18.93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1.46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49">
        <v>0</v>
      </c>
      <c r="CD11" s="49">
        <v>0</v>
      </c>
      <c r="CE11" s="49">
        <v>0</v>
      </c>
      <c r="CF11" s="49">
        <v>0</v>
      </c>
      <c r="CG11" s="49">
        <v>0</v>
      </c>
      <c r="CH11" s="49">
        <v>0</v>
      </c>
      <c r="CI11" s="49">
        <v>0</v>
      </c>
      <c r="CJ11" s="49">
        <v>0</v>
      </c>
      <c r="CK11" s="49">
        <v>0</v>
      </c>
      <c r="CL11" s="49">
        <v>0</v>
      </c>
      <c r="CM11" s="49">
        <v>0</v>
      </c>
      <c r="CN11" s="49">
        <v>0</v>
      </c>
      <c r="CO11" s="49">
        <v>0</v>
      </c>
      <c r="CP11" s="49">
        <v>0</v>
      </c>
      <c r="CQ11" s="49">
        <v>0</v>
      </c>
      <c r="CR11" s="49">
        <v>0</v>
      </c>
      <c r="CS11" s="49">
        <v>0</v>
      </c>
      <c r="CT11" s="49">
        <v>0</v>
      </c>
      <c r="CU11" s="49">
        <v>0</v>
      </c>
      <c r="CV11" s="49">
        <v>0</v>
      </c>
      <c r="CW11" s="49">
        <v>0</v>
      </c>
      <c r="CX11" s="49">
        <v>0</v>
      </c>
      <c r="CY11" s="49">
        <v>0</v>
      </c>
      <c r="CZ11" s="49">
        <v>0</v>
      </c>
      <c r="DA11" s="49">
        <v>0</v>
      </c>
      <c r="DB11" s="49">
        <v>0</v>
      </c>
      <c r="DC11" s="49">
        <v>0</v>
      </c>
      <c r="DD11" s="49">
        <v>0</v>
      </c>
      <c r="DE11" s="49">
        <v>0</v>
      </c>
      <c r="DF11" s="49">
        <v>0</v>
      </c>
      <c r="DG11" s="49">
        <v>0</v>
      </c>
      <c r="DH11" s="49">
        <v>0</v>
      </c>
      <c r="DI11" s="49">
        <v>0</v>
      </c>
    </row>
    <row r="12" spans="1:113" ht="19.5" customHeight="1">
      <c r="A12" s="39" t="s">
        <v>36</v>
      </c>
      <c r="B12" s="39" t="s">
        <v>36</v>
      </c>
      <c r="C12" s="39" t="s">
        <v>36</v>
      </c>
      <c r="D12" s="39" t="s">
        <v>292</v>
      </c>
      <c r="E12" s="48">
        <f t="shared" si="0"/>
        <v>232.25</v>
      </c>
      <c r="F12" s="48">
        <v>203.66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203.66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8.2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8.2</v>
      </c>
      <c r="AV12" s="49">
        <v>20.39</v>
      </c>
      <c r="AW12" s="49">
        <v>18.93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1.46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0</v>
      </c>
      <c r="CC12" s="49">
        <v>0</v>
      </c>
      <c r="CD12" s="49">
        <v>0</v>
      </c>
      <c r="CE12" s="49">
        <v>0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49">
        <v>0</v>
      </c>
      <c r="CL12" s="49">
        <v>0</v>
      </c>
      <c r="CM12" s="49">
        <v>0</v>
      </c>
      <c r="CN12" s="49">
        <v>0</v>
      </c>
      <c r="CO12" s="49">
        <v>0</v>
      </c>
      <c r="CP12" s="49">
        <v>0</v>
      </c>
      <c r="CQ12" s="49">
        <v>0</v>
      </c>
      <c r="CR12" s="49">
        <v>0</v>
      </c>
      <c r="CS12" s="49">
        <v>0</v>
      </c>
      <c r="CT12" s="49">
        <v>0</v>
      </c>
      <c r="CU12" s="49">
        <v>0</v>
      </c>
      <c r="CV12" s="49">
        <v>0</v>
      </c>
      <c r="CW12" s="49">
        <v>0</v>
      </c>
      <c r="CX12" s="49">
        <v>0</v>
      </c>
      <c r="CY12" s="49">
        <v>0</v>
      </c>
      <c r="CZ12" s="49">
        <v>0</v>
      </c>
      <c r="DA12" s="49">
        <v>0</v>
      </c>
      <c r="DB12" s="49">
        <v>0</v>
      </c>
      <c r="DC12" s="49">
        <v>0</v>
      </c>
      <c r="DD12" s="49">
        <v>0</v>
      </c>
      <c r="DE12" s="49">
        <v>0</v>
      </c>
      <c r="DF12" s="49">
        <v>0</v>
      </c>
      <c r="DG12" s="49">
        <v>0</v>
      </c>
      <c r="DH12" s="49">
        <v>0</v>
      </c>
      <c r="DI12" s="49">
        <v>0</v>
      </c>
    </row>
    <row r="13" spans="1:113" ht="19.5" customHeight="1">
      <c r="A13" s="39" t="s">
        <v>85</v>
      </c>
      <c r="B13" s="39" t="s">
        <v>86</v>
      </c>
      <c r="C13" s="39" t="s">
        <v>87</v>
      </c>
      <c r="D13" s="39" t="s">
        <v>293</v>
      </c>
      <c r="E13" s="48">
        <f t="shared" si="0"/>
        <v>28.59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8.2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8.2</v>
      </c>
      <c r="AV13" s="49">
        <v>20.39</v>
      </c>
      <c r="AW13" s="49">
        <v>18.93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1.46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0</v>
      </c>
      <c r="CM13" s="49">
        <v>0</v>
      </c>
      <c r="CN13" s="49">
        <v>0</v>
      </c>
      <c r="CO13" s="49">
        <v>0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0</v>
      </c>
      <c r="DA13" s="49">
        <v>0</v>
      </c>
      <c r="DB13" s="49">
        <v>0</v>
      </c>
      <c r="DC13" s="49">
        <v>0</v>
      </c>
      <c r="DD13" s="49">
        <v>0</v>
      </c>
      <c r="DE13" s="49">
        <v>0</v>
      </c>
      <c r="DF13" s="49">
        <v>0</v>
      </c>
      <c r="DG13" s="49">
        <v>0</v>
      </c>
      <c r="DH13" s="49">
        <v>0</v>
      </c>
      <c r="DI13" s="49">
        <v>0</v>
      </c>
    </row>
    <row r="14" spans="1:113" ht="19.5" customHeight="1">
      <c r="A14" s="39" t="s">
        <v>85</v>
      </c>
      <c r="B14" s="39" t="s">
        <v>86</v>
      </c>
      <c r="C14" s="39" t="s">
        <v>86</v>
      </c>
      <c r="D14" s="39" t="s">
        <v>294</v>
      </c>
      <c r="E14" s="48">
        <f t="shared" si="0"/>
        <v>203.66</v>
      </c>
      <c r="F14" s="48">
        <v>203.66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203.66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0</v>
      </c>
      <c r="CN14" s="49">
        <v>0</v>
      </c>
      <c r="CO14" s="49">
        <v>0</v>
      </c>
      <c r="CP14" s="49">
        <v>0</v>
      </c>
      <c r="CQ14" s="49">
        <v>0</v>
      </c>
      <c r="CR14" s="49">
        <v>0</v>
      </c>
      <c r="CS14" s="49">
        <v>0</v>
      </c>
      <c r="CT14" s="49">
        <v>0</v>
      </c>
      <c r="CU14" s="49">
        <v>0</v>
      </c>
      <c r="CV14" s="49">
        <v>0</v>
      </c>
      <c r="CW14" s="49">
        <v>0</v>
      </c>
      <c r="CX14" s="49">
        <v>0</v>
      </c>
      <c r="CY14" s="49">
        <v>0</v>
      </c>
      <c r="CZ14" s="49">
        <v>0</v>
      </c>
      <c r="DA14" s="49">
        <v>0</v>
      </c>
      <c r="DB14" s="49">
        <v>0</v>
      </c>
      <c r="DC14" s="49">
        <v>0</v>
      </c>
      <c r="DD14" s="49">
        <v>0</v>
      </c>
      <c r="DE14" s="49">
        <v>0</v>
      </c>
      <c r="DF14" s="49">
        <v>0</v>
      </c>
      <c r="DG14" s="49">
        <v>0</v>
      </c>
      <c r="DH14" s="49">
        <v>0</v>
      </c>
      <c r="DI14" s="49">
        <v>0</v>
      </c>
    </row>
    <row r="15" spans="1:113" ht="19.5" customHeight="1">
      <c r="A15" s="39" t="s">
        <v>36</v>
      </c>
      <c r="B15" s="39" t="s">
        <v>36</v>
      </c>
      <c r="C15" s="39" t="s">
        <v>36</v>
      </c>
      <c r="D15" s="39" t="s">
        <v>295</v>
      </c>
      <c r="E15" s="48">
        <f t="shared" si="0"/>
        <v>197.76</v>
      </c>
      <c r="F15" s="48">
        <v>197.76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161.7</v>
      </c>
      <c r="O15" s="49">
        <v>36.06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49">
        <v>0</v>
      </c>
      <c r="CU15" s="49">
        <v>0</v>
      </c>
      <c r="CV15" s="49">
        <v>0</v>
      </c>
      <c r="CW15" s="49">
        <v>0</v>
      </c>
      <c r="CX15" s="49">
        <v>0</v>
      </c>
      <c r="CY15" s="49">
        <v>0</v>
      </c>
      <c r="CZ15" s="49">
        <v>0</v>
      </c>
      <c r="DA15" s="49">
        <v>0</v>
      </c>
      <c r="DB15" s="49">
        <v>0</v>
      </c>
      <c r="DC15" s="49">
        <v>0</v>
      </c>
      <c r="DD15" s="49">
        <v>0</v>
      </c>
      <c r="DE15" s="49">
        <v>0</v>
      </c>
      <c r="DF15" s="49">
        <v>0</v>
      </c>
      <c r="DG15" s="49">
        <v>0</v>
      </c>
      <c r="DH15" s="49">
        <v>0</v>
      </c>
      <c r="DI15" s="49">
        <v>0</v>
      </c>
    </row>
    <row r="16" spans="1:113" ht="19.5" customHeight="1">
      <c r="A16" s="39" t="s">
        <v>36</v>
      </c>
      <c r="B16" s="39" t="s">
        <v>36</v>
      </c>
      <c r="C16" s="39" t="s">
        <v>36</v>
      </c>
      <c r="D16" s="39" t="s">
        <v>296</v>
      </c>
      <c r="E16" s="48">
        <f t="shared" si="0"/>
        <v>197.76</v>
      </c>
      <c r="F16" s="48">
        <v>197.76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161.7</v>
      </c>
      <c r="O16" s="49">
        <v>36.06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0</v>
      </c>
      <c r="DA16" s="49">
        <v>0</v>
      </c>
      <c r="DB16" s="49">
        <v>0</v>
      </c>
      <c r="DC16" s="49">
        <v>0</v>
      </c>
      <c r="DD16" s="49">
        <v>0</v>
      </c>
      <c r="DE16" s="49">
        <v>0</v>
      </c>
      <c r="DF16" s="49">
        <v>0</v>
      </c>
      <c r="DG16" s="49">
        <v>0</v>
      </c>
      <c r="DH16" s="49">
        <v>0</v>
      </c>
      <c r="DI16" s="49">
        <v>0</v>
      </c>
    </row>
    <row r="17" spans="1:113" ht="19.5" customHeight="1">
      <c r="A17" s="39" t="s">
        <v>90</v>
      </c>
      <c r="B17" s="39" t="s">
        <v>91</v>
      </c>
      <c r="C17" s="39" t="s">
        <v>92</v>
      </c>
      <c r="D17" s="39" t="s">
        <v>297</v>
      </c>
      <c r="E17" s="48">
        <f t="shared" si="0"/>
        <v>161.7</v>
      </c>
      <c r="F17" s="48">
        <v>161.7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161.7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49">
        <v>0</v>
      </c>
      <c r="CE17" s="49">
        <v>0</v>
      </c>
      <c r="CF17" s="49">
        <v>0</v>
      </c>
      <c r="CG17" s="49">
        <v>0</v>
      </c>
      <c r="CH17" s="49">
        <v>0</v>
      </c>
      <c r="CI17" s="49">
        <v>0</v>
      </c>
      <c r="CJ17" s="49">
        <v>0</v>
      </c>
      <c r="CK17" s="49">
        <v>0</v>
      </c>
      <c r="CL17" s="49">
        <v>0</v>
      </c>
      <c r="CM17" s="49">
        <v>0</v>
      </c>
      <c r="CN17" s="49">
        <v>0</v>
      </c>
      <c r="CO17" s="49">
        <v>0</v>
      </c>
      <c r="CP17" s="49">
        <v>0</v>
      </c>
      <c r="CQ17" s="49">
        <v>0</v>
      </c>
      <c r="CR17" s="49">
        <v>0</v>
      </c>
      <c r="CS17" s="49">
        <v>0</v>
      </c>
      <c r="CT17" s="49">
        <v>0</v>
      </c>
      <c r="CU17" s="49">
        <v>0</v>
      </c>
      <c r="CV17" s="49">
        <v>0</v>
      </c>
      <c r="CW17" s="49">
        <v>0</v>
      </c>
      <c r="CX17" s="49">
        <v>0</v>
      </c>
      <c r="CY17" s="49">
        <v>0</v>
      </c>
      <c r="CZ17" s="49">
        <v>0</v>
      </c>
      <c r="DA17" s="49">
        <v>0</v>
      </c>
      <c r="DB17" s="49">
        <v>0</v>
      </c>
      <c r="DC17" s="49">
        <v>0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  <c r="DI17" s="49">
        <v>0</v>
      </c>
    </row>
    <row r="18" spans="1:113" ht="19.5" customHeight="1">
      <c r="A18" s="39" t="s">
        <v>90</v>
      </c>
      <c r="B18" s="39" t="s">
        <v>91</v>
      </c>
      <c r="C18" s="39" t="s">
        <v>82</v>
      </c>
      <c r="D18" s="39" t="s">
        <v>298</v>
      </c>
      <c r="E18" s="48">
        <f t="shared" si="0"/>
        <v>36.06</v>
      </c>
      <c r="F18" s="48">
        <v>36.06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9">
        <v>36.06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0</v>
      </c>
      <c r="CL18" s="49">
        <v>0</v>
      </c>
      <c r="CM18" s="49">
        <v>0</v>
      </c>
      <c r="CN18" s="49">
        <v>0</v>
      </c>
      <c r="CO18" s="49">
        <v>0</v>
      </c>
      <c r="CP18" s="49">
        <v>0</v>
      </c>
      <c r="CQ18" s="49">
        <v>0</v>
      </c>
      <c r="CR18" s="49">
        <v>0</v>
      </c>
      <c r="CS18" s="49">
        <v>0</v>
      </c>
      <c r="CT18" s="49">
        <v>0</v>
      </c>
      <c r="CU18" s="49">
        <v>0</v>
      </c>
      <c r="CV18" s="49">
        <v>0</v>
      </c>
      <c r="CW18" s="49">
        <v>0</v>
      </c>
      <c r="CX18" s="49">
        <v>0</v>
      </c>
      <c r="CY18" s="49">
        <v>0</v>
      </c>
      <c r="CZ18" s="49">
        <v>0</v>
      </c>
      <c r="DA18" s="49">
        <v>0</v>
      </c>
      <c r="DB18" s="49">
        <v>0</v>
      </c>
      <c r="DC18" s="49">
        <v>0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  <c r="DI18" s="49">
        <v>0</v>
      </c>
    </row>
    <row r="19" spans="1:113" ht="19.5" customHeight="1">
      <c r="A19" s="39" t="s">
        <v>36</v>
      </c>
      <c r="B19" s="39" t="s">
        <v>36</v>
      </c>
      <c r="C19" s="39" t="s">
        <v>36</v>
      </c>
      <c r="D19" s="39" t="s">
        <v>299</v>
      </c>
      <c r="E19" s="48">
        <f t="shared" si="0"/>
        <v>10063.699999999999</v>
      </c>
      <c r="F19" s="48">
        <v>1290.16</v>
      </c>
      <c r="G19" s="48">
        <v>658.44</v>
      </c>
      <c r="H19" s="48">
        <v>559.38</v>
      </c>
      <c r="I19" s="48">
        <v>54.87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17.47</v>
      </c>
      <c r="T19" s="49">
        <v>8198.31</v>
      </c>
      <c r="U19" s="49">
        <v>35</v>
      </c>
      <c r="V19" s="49">
        <v>48.4</v>
      </c>
      <c r="W19" s="49">
        <v>95</v>
      </c>
      <c r="X19" s="49">
        <v>1</v>
      </c>
      <c r="Y19" s="49">
        <v>0</v>
      </c>
      <c r="Z19" s="49">
        <v>0</v>
      </c>
      <c r="AA19" s="49">
        <v>10</v>
      </c>
      <c r="AB19" s="49">
        <v>0</v>
      </c>
      <c r="AC19" s="49">
        <v>0</v>
      </c>
      <c r="AD19" s="49">
        <v>468</v>
      </c>
      <c r="AE19" s="49">
        <v>0</v>
      </c>
      <c r="AF19" s="49">
        <v>0</v>
      </c>
      <c r="AG19" s="49">
        <v>65</v>
      </c>
      <c r="AH19" s="49">
        <v>110</v>
      </c>
      <c r="AI19" s="49">
        <v>0</v>
      </c>
      <c r="AJ19" s="49">
        <v>50</v>
      </c>
      <c r="AK19" s="49">
        <v>24.93</v>
      </c>
      <c r="AL19" s="49">
        <v>0</v>
      </c>
      <c r="AM19" s="49">
        <v>0</v>
      </c>
      <c r="AN19" s="49">
        <v>61</v>
      </c>
      <c r="AO19" s="49">
        <v>6189.52</v>
      </c>
      <c r="AP19" s="49">
        <v>34.41</v>
      </c>
      <c r="AQ19" s="49">
        <v>19.75</v>
      </c>
      <c r="AR19" s="49">
        <v>98</v>
      </c>
      <c r="AS19" s="49">
        <v>390.4</v>
      </c>
      <c r="AT19" s="49">
        <v>0</v>
      </c>
      <c r="AU19" s="49">
        <v>497.9</v>
      </c>
      <c r="AV19" s="49">
        <v>0.16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0.16</v>
      </c>
      <c r="BF19" s="49">
        <v>0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575.07</v>
      </c>
      <c r="CA19" s="49">
        <v>0</v>
      </c>
      <c r="CB19" s="49">
        <v>0</v>
      </c>
      <c r="CC19" s="49">
        <v>575.07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>
        <v>0</v>
      </c>
      <c r="CL19" s="49">
        <v>0</v>
      </c>
      <c r="CM19" s="49">
        <v>0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0</v>
      </c>
      <c r="DA19" s="49">
        <v>0</v>
      </c>
      <c r="DB19" s="49">
        <v>0</v>
      </c>
      <c r="DC19" s="49">
        <v>0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  <c r="DI19" s="49">
        <v>0</v>
      </c>
    </row>
    <row r="20" spans="1:113" ht="19.5" customHeight="1">
      <c r="A20" s="39" t="s">
        <v>36</v>
      </c>
      <c r="B20" s="39" t="s">
        <v>36</v>
      </c>
      <c r="C20" s="39" t="s">
        <v>36</v>
      </c>
      <c r="D20" s="39" t="s">
        <v>300</v>
      </c>
      <c r="E20" s="48">
        <f t="shared" si="0"/>
        <v>7498.48</v>
      </c>
      <c r="F20" s="48">
        <v>1290.16</v>
      </c>
      <c r="G20" s="48">
        <v>658.44</v>
      </c>
      <c r="H20" s="48">
        <v>559.38</v>
      </c>
      <c r="I20" s="48">
        <v>54.87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17.47</v>
      </c>
      <c r="T20" s="49">
        <v>5633.09</v>
      </c>
      <c r="U20" s="49">
        <v>35</v>
      </c>
      <c r="V20" s="49">
        <v>48.4</v>
      </c>
      <c r="W20" s="49">
        <v>95</v>
      </c>
      <c r="X20" s="49">
        <v>1</v>
      </c>
      <c r="Y20" s="49">
        <v>0</v>
      </c>
      <c r="Z20" s="49">
        <v>0</v>
      </c>
      <c r="AA20" s="49">
        <v>10</v>
      </c>
      <c r="AB20" s="49">
        <v>0</v>
      </c>
      <c r="AC20" s="49">
        <v>0</v>
      </c>
      <c r="AD20" s="49">
        <v>468</v>
      </c>
      <c r="AE20" s="49">
        <v>0</v>
      </c>
      <c r="AF20" s="49">
        <v>0</v>
      </c>
      <c r="AG20" s="49">
        <v>65</v>
      </c>
      <c r="AH20" s="49">
        <v>110</v>
      </c>
      <c r="AI20" s="49">
        <v>0</v>
      </c>
      <c r="AJ20" s="49">
        <v>50</v>
      </c>
      <c r="AK20" s="49">
        <v>24.93</v>
      </c>
      <c r="AL20" s="49">
        <v>0</v>
      </c>
      <c r="AM20" s="49">
        <v>0</v>
      </c>
      <c r="AN20" s="49">
        <v>61</v>
      </c>
      <c r="AO20" s="49">
        <v>3624.3</v>
      </c>
      <c r="AP20" s="49">
        <v>34.41</v>
      </c>
      <c r="AQ20" s="49">
        <v>19.75</v>
      </c>
      <c r="AR20" s="49">
        <v>98</v>
      </c>
      <c r="AS20" s="49">
        <v>390.4</v>
      </c>
      <c r="AT20" s="49">
        <v>0</v>
      </c>
      <c r="AU20" s="49">
        <v>497.9</v>
      </c>
      <c r="AV20" s="49">
        <v>0.16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0.16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575.07</v>
      </c>
      <c r="CA20" s="49">
        <v>0</v>
      </c>
      <c r="CB20" s="49">
        <v>0</v>
      </c>
      <c r="CC20" s="49">
        <v>575.07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49">
        <v>0</v>
      </c>
      <c r="CU20" s="49">
        <v>0</v>
      </c>
      <c r="CV20" s="49">
        <v>0</v>
      </c>
      <c r="CW20" s="49">
        <v>0</v>
      </c>
      <c r="CX20" s="49">
        <v>0</v>
      </c>
      <c r="CY20" s="49">
        <v>0</v>
      </c>
      <c r="CZ20" s="49">
        <v>0</v>
      </c>
      <c r="DA20" s="49">
        <v>0</v>
      </c>
      <c r="DB20" s="49">
        <v>0</v>
      </c>
      <c r="DC20" s="49">
        <v>0</v>
      </c>
      <c r="DD20" s="49">
        <v>0</v>
      </c>
      <c r="DE20" s="49">
        <v>0</v>
      </c>
      <c r="DF20" s="49">
        <v>0</v>
      </c>
      <c r="DG20" s="49">
        <v>0</v>
      </c>
      <c r="DH20" s="49">
        <v>0</v>
      </c>
      <c r="DI20" s="49">
        <v>0</v>
      </c>
    </row>
    <row r="21" spans="1:113" ht="19.5" customHeight="1">
      <c r="A21" s="39" t="s">
        <v>95</v>
      </c>
      <c r="B21" s="39" t="s">
        <v>87</v>
      </c>
      <c r="C21" s="39" t="s">
        <v>87</v>
      </c>
      <c r="D21" s="39" t="s">
        <v>301</v>
      </c>
      <c r="E21" s="48">
        <f t="shared" si="0"/>
        <v>2541.96</v>
      </c>
      <c r="F21" s="48">
        <v>1290.16</v>
      </c>
      <c r="G21" s="48">
        <v>658.44</v>
      </c>
      <c r="H21" s="48">
        <v>559.38</v>
      </c>
      <c r="I21" s="48">
        <v>54.87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17.47</v>
      </c>
      <c r="T21" s="49">
        <v>1251.64</v>
      </c>
      <c r="U21" s="49">
        <v>35</v>
      </c>
      <c r="V21" s="49">
        <v>40</v>
      </c>
      <c r="W21" s="49">
        <v>0</v>
      </c>
      <c r="X21" s="49">
        <v>1</v>
      </c>
      <c r="Y21" s="49">
        <v>0</v>
      </c>
      <c r="Z21" s="49">
        <v>0</v>
      </c>
      <c r="AA21" s="49">
        <v>10</v>
      </c>
      <c r="AB21" s="49">
        <v>0</v>
      </c>
      <c r="AC21" s="49">
        <v>0</v>
      </c>
      <c r="AD21" s="49">
        <v>457</v>
      </c>
      <c r="AE21" s="49">
        <v>0</v>
      </c>
      <c r="AF21" s="49">
        <v>0</v>
      </c>
      <c r="AG21" s="49">
        <v>0</v>
      </c>
      <c r="AH21" s="49">
        <v>110</v>
      </c>
      <c r="AI21" s="49">
        <v>0</v>
      </c>
      <c r="AJ21" s="49">
        <v>50</v>
      </c>
      <c r="AK21" s="49">
        <v>0</v>
      </c>
      <c r="AL21" s="49">
        <v>0</v>
      </c>
      <c r="AM21" s="49">
        <v>0</v>
      </c>
      <c r="AN21" s="49">
        <v>34</v>
      </c>
      <c r="AO21" s="49">
        <v>0</v>
      </c>
      <c r="AP21" s="49">
        <v>34.41</v>
      </c>
      <c r="AQ21" s="49">
        <v>19.75</v>
      </c>
      <c r="AR21" s="49">
        <v>98</v>
      </c>
      <c r="AS21" s="49">
        <v>156.58</v>
      </c>
      <c r="AT21" s="49">
        <v>0</v>
      </c>
      <c r="AU21" s="49">
        <v>205.9</v>
      </c>
      <c r="AV21" s="49">
        <v>0.16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0.16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0</v>
      </c>
      <c r="CO21" s="49">
        <v>0</v>
      </c>
      <c r="CP21" s="49">
        <v>0</v>
      </c>
      <c r="CQ21" s="49">
        <v>0</v>
      </c>
      <c r="CR21" s="49">
        <v>0</v>
      </c>
      <c r="CS21" s="49">
        <v>0</v>
      </c>
      <c r="CT21" s="49">
        <v>0</v>
      </c>
      <c r="CU21" s="49">
        <v>0</v>
      </c>
      <c r="CV21" s="49">
        <v>0</v>
      </c>
      <c r="CW21" s="49">
        <v>0</v>
      </c>
      <c r="CX21" s="49">
        <v>0</v>
      </c>
      <c r="CY21" s="49">
        <v>0</v>
      </c>
      <c r="CZ21" s="49">
        <v>0</v>
      </c>
      <c r="DA21" s="49">
        <v>0</v>
      </c>
      <c r="DB21" s="49">
        <v>0</v>
      </c>
      <c r="DC21" s="49">
        <v>0</v>
      </c>
      <c r="DD21" s="49">
        <v>0</v>
      </c>
      <c r="DE21" s="49">
        <v>0</v>
      </c>
      <c r="DF21" s="49">
        <v>0</v>
      </c>
      <c r="DG21" s="49">
        <v>0</v>
      </c>
      <c r="DH21" s="49">
        <v>0</v>
      </c>
      <c r="DI21" s="49">
        <v>0</v>
      </c>
    </row>
    <row r="22" spans="1:113" ht="19.5" customHeight="1">
      <c r="A22" s="39" t="s">
        <v>95</v>
      </c>
      <c r="B22" s="39" t="s">
        <v>87</v>
      </c>
      <c r="C22" s="39" t="s">
        <v>92</v>
      </c>
      <c r="D22" s="39" t="s">
        <v>302</v>
      </c>
      <c r="E22" s="48">
        <f t="shared" si="0"/>
        <v>4956.5199999999995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4381.45</v>
      </c>
      <c r="U22" s="49">
        <v>0</v>
      </c>
      <c r="V22" s="49">
        <v>8.4</v>
      </c>
      <c r="W22" s="49">
        <v>95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11</v>
      </c>
      <c r="AE22" s="49">
        <v>0</v>
      </c>
      <c r="AF22" s="49">
        <v>0</v>
      </c>
      <c r="AG22" s="49">
        <v>65</v>
      </c>
      <c r="AH22" s="49">
        <v>0</v>
      </c>
      <c r="AI22" s="49">
        <v>0</v>
      </c>
      <c r="AJ22" s="49">
        <v>0</v>
      </c>
      <c r="AK22" s="49">
        <v>24.93</v>
      </c>
      <c r="AL22" s="49">
        <v>0</v>
      </c>
      <c r="AM22" s="49">
        <v>0</v>
      </c>
      <c r="AN22" s="49">
        <v>27</v>
      </c>
      <c r="AO22" s="49">
        <v>3624.3</v>
      </c>
      <c r="AP22" s="49">
        <v>0</v>
      </c>
      <c r="AQ22" s="49">
        <v>0</v>
      </c>
      <c r="AR22" s="49">
        <v>0</v>
      </c>
      <c r="AS22" s="49">
        <v>233.82</v>
      </c>
      <c r="AT22" s="49">
        <v>0</v>
      </c>
      <c r="AU22" s="49">
        <v>292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575.07</v>
      </c>
      <c r="CA22" s="49">
        <v>0</v>
      </c>
      <c r="CB22" s="49">
        <v>0</v>
      </c>
      <c r="CC22" s="49">
        <v>575.07</v>
      </c>
      <c r="CD22" s="49">
        <v>0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0</v>
      </c>
      <c r="CN22" s="49">
        <v>0</v>
      </c>
      <c r="CO22" s="49">
        <v>0</v>
      </c>
      <c r="CP22" s="49">
        <v>0</v>
      </c>
      <c r="CQ22" s="49">
        <v>0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0</v>
      </c>
      <c r="DA22" s="49">
        <v>0</v>
      </c>
      <c r="DB22" s="49">
        <v>0</v>
      </c>
      <c r="DC22" s="49">
        <v>0</v>
      </c>
      <c r="DD22" s="49">
        <v>0</v>
      </c>
      <c r="DE22" s="49">
        <v>0</v>
      </c>
      <c r="DF22" s="49">
        <v>0</v>
      </c>
      <c r="DG22" s="49">
        <v>0</v>
      </c>
      <c r="DH22" s="49">
        <v>0</v>
      </c>
      <c r="DI22" s="49">
        <v>0</v>
      </c>
    </row>
    <row r="23" spans="1:113" ht="19.5" customHeight="1">
      <c r="A23" s="39" t="s">
        <v>36</v>
      </c>
      <c r="B23" s="39" t="s">
        <v>36</v>
      </c>
      <c r="C23" s="39" t="s">
        <v>36</v>
      </c>
      <c r="D23" s="39" t="s">
        <v>303</v>
      </c>
      <c r="E23" s="48">
        <f t="shared" si="0"/>
        <v>2565.22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2565.22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2565.22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  <c r="BZ23" s="49">
        <v>0</v>
      </c>
      <c r="CA23" s="49">
        <v>0</v>
      </c>
      <c r="CB23" s="49">
        <v>0</v>
      </c>
      <c r="CC23" s="49">
        <v>0</v>
      </c>
      <c r="CD23" s="49">
        <v>0</v>
      </c>
      <c r="CE23" s="49">
        <v>0</v>
      </c>
      <c r="CF23" s="49">
        <v>0</v>
      </c>
      <c r="CG23" s="49">
        <v>0</v>
      </c>
      <c r="CH23" s="49">
        <v>0</v>
      </c>
      <c r="CI23" s="49">
        <v>0</v>
      </c>
      <c r="CJ23" s="49">
        <v>0</v>
      </c>
      <c r="CK23" s="49">
        <v>0</v>
      </c>
      <c r="CL23" s="49">
        <v>0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49">
        <v>0</v>
      </c>
      <c r="CU23" s="49">
        <v>0</v>
      </c>
      <c r="CV23" s="49">
        <v>0</v>
      </c>
      <c r="CW23" s="49">
        <v>0</v>
      </c>
      <c r="CX23" s="49">
        <v>0</v>
      </c>
      <c r="CY23" s="49">
        <v>0</v>
      </c>
      <c r="CZ23" s="49">
        <v>0</v>
      </c>
      <c r="DA23" s="49">
        <v>0</v>
      </c>
      <c r="DB23" s="49">
        <v>0</v>
      </c>
      <c r="DC23" s="49">
        <v>0</v>
      </c>
      <c r="DD23" s="49">
        <v>0</v>
      </c>
      <c r="DE23" s="49">
        <v>0</v>
      </c>
      <c r="DF23" s="49">
        <v>0</v>
      </c>
      <c r="DG23" s="49">
        <v>0</v>
      </c>
      <c r="DH23" s="49">
        <v>0</v>
      </c>
      <c r="DI23" s="49">
        <v>0</v>
      </c>
    </row>
    <row r="24" spans="1:113" ht="19.5" customHeight="1">
      <c r="A24" s="39" t="s">
        <v>95</v>
      </c>
      <c r="B24" s="39" t="s">
        <v>82</v>
      </c>
      <c r="C24" s="39" t="s">
        <v>92</v>
      </c>
      <c r="D24" s="39" t="s">
        <v>304</v>
      </c>
      <c r="E24" s="48">
        <f t="shared" si="0"/>
        <v>2565.22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2565.22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2565.22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49">
        <v>0</v>
      </c>
      <c r="CU24" s="49">
        <v>0</v>
      </c>
      <c r="CV24" s="49">
        <v>0</v>
      </c>
      <c r="CW24" s="49">
        <v>0</v>
      </c>
      <c r="CX24" s="49">
        <v>0</v>
      </c>
      <c r="CY24" s="49">
        <v>0</v>
      </c>
      <c r="CZ24" s="49">
        <v>0</v>
      </c>
      <c r="DA24" s="49">
        <v>0</v>
      </c>
      <c r="DB24" s="49">
        <v>0</v>
      </c>
      <c r="DC24" s="49">
        <v>0</v>
      </c>
      <c r="DD24" s="49">
        <v>0</v>
      </c>
      <c r="DE24" s="49">
        <v>0</v>
      </c>
      <c r="DF24" s="49">
        <v>0</v>
      </c>
      <c r="DG24" s="49">
        <v>0</v>
      </c>
      <c r="DH24" s="49">
        <v>0</v>
      </c>
      <c r="DI24" s="49">
        <v>0</v>
      </c>
    </row>
    <row r="25" spans="1:113" ht="19.5" customHeight="1">
      <c r="A25" s="39" t="s">
        <v>36</v>
      </c>
      <c r="B25" s="39" t="s">
        <v>36</v>
      </c>
      <c r="C25" s="39" t="s">
        <v>36</v>
      </c>
      <c r="D25" s="39" t="s">
        <v>305</v>
      </c>
      <c r="E25" s="48">
        <f t="shared" si="0"/>
        <v>313.19</v>
      </c>
      <c r="F25" s="48">
        <v>313.19</v>
      </c>
      <c r="G25" s="48">
        <v>0</v>
      </c>
      <c r="H25" s="48">
        <v>106.76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0</v>
      </c>
      <c r="P25" s="49">
        <v>0</v>
      </c>
      <c r="Q25" s="49">
        <v>206.43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0</v>
      </c>
      <c r="DA25" s="49">
        <v>0</v>
      </c>
      <c r="DB25" s="49">
        <v>0</v>
      </c>
      <c r="DC25" s="49">
        <v>0</v>
      </c>
      <c r="DD25" s="49">
        <v>0</v>
      </c>
      <c r="DE25" s="49">
        <v>0</v>
      </c>
      <c r="DF25" s="49">
        <v>0</v>
      </c>
      <c r="DG25" s="49">
        <v>0</v>
      </c>
      <c r="DH25" s="49">
        <v>0</v>
      </c>
      <c r="DI25" s="49">
        <v>0</v>
      </c>
    </row>
    <row r="26" spans="1:113" ht="19.5" customHeight="1">
      <c r="A26" s="39" t="s">
        <v>36</v>
      </c>
      <c r="B26" s="39" t="s">
        <v>36</v>
      </c>
      <c r="C26" s="39" t="s">
        <v>36</v>
      </c>
      <c r="D26" s="39" t="s">
        <v>306</v>
      </c>
      <c r="E26" s="48">
        <f t="shared" si="0"/>
        <v>313.19</v>
      </c>
      <c r="F26" s="48">
        <v>313.19</v>
      </c>
      <c r="G26" s="48">
        <v>0</v>
      </c>
      <c r="H26" s="48">
        <v>106.76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9">
        <v>0</v>
      </c>
      <c r="P26" s="49">
        <v>0</v>
      </c>
      <c r="Q26" s="49">
        <v>206.43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49">
        <v>0</v>
      </c>
      <c r="CU26" s="49">
        <v>0</v>
      </c>
      <c r="CV26" s="49">
        <v>0</v>
      </c>
      <c r="CW26" s="49">
        <v>0</v>
      </c>
      <c r="CX26" s="49">
        <v>0</v>
      </c>
      <c r="CY26" s="49">
        <v>0</v>
      </c>
      <c r="CZ26" s="49">
        <v>0</v>
      </c>
      <c r="DA26" s="49">
        <v>0</v>
      </c>
      <c r="DB26" s="49">
        <v>0</v>
      </c>
      <c r="DC26" s="49">
        <v>0</v>
      </c>
      <c r="DD26" s="49">
        <v>0</v>
      </c>
      <c r="DE26" s="49">
        <v>0</v>
      </c>
      <c r="DF26" s="49">
        <v>0</v>
      </c>
      <c r="DG26" s="49">
        <v>0</v>
      </c>
      <c r="DH26" s="49">
        <v>0</v>
      </c>
      <c r="DI26" s="49">
        <v>0</v>
      </c>
    </row>
    <row r="27" spans="1:113" ht="19.5" customHeight="1">
      <c r="A27" s="39" t="s">
        <v>99</v>
      </c>
      <c r="B27" s="39" t="s">
        <v>92</v>
      </c>
      <c r="C27" s="39" t="s">
        <v>87</v>
      </c>
      <c r="D27" s="39" t="s">
        <v>307</v>
      </c>
      <c r="E27" s="48">
        <f t="shared" si="0"/>
        <v>206.43</v>
      </c>
      <c r="F27" s="48">
        <v>206.43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9">
        <v>0</v>
      </c>
      <c r="P27" s="49">
        <v>0</v>
      </c>
      <c r="Q27" s="49">
        <v>206.43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49">
        <v>0</v>
      </c>
      <c r="CU27" s="49">
        <v>0</v>
      </c>
      <c r="CV27" s="49">
        <v>0</v>
      </c>
      <c r="CW27" s="49">
        <v>0</v>
      </c>
      <c r="CX27" s="49">
        <v>0</v>
      </c>
      <c r="CY27" s="49">
        <v>0</v>
      </c>
      <c r="CZ27" s="49">
        <v>0</v>
      </c>
      <c r="DA27" s="49">
        <v>0</v>
      </c>
      <c r="DB27" s="49">
        <v>0</v>
      </c>
      <c r="DC27" s="49">
        <v>0</v>
      </c>
      <c r="DD27" s="49">
        <v>0</v>
      </c>
      <c r="DE27" s="49">
        <v>0</v>
      </c>
      <c r="DF27" s="49">
        <v>0</v>
      </c>
      <c r="DG27" s="49">
        <v>0</v>
      </c>
      <c r="DH27" s="49">
        <v>0</v>
      </c>
      <c r="DI27" s="49">
        <v>0</v>
      </c>
    </row>
    <row r="28" spans="1:113" ht="19.5" customHeight="1">
      <c r="A28" s="39" t="s">
        <v>99</v>
      </c>
      <c r="B28" s="39" t="s">
        <v>92</v>
      </c>
      <c r="C28" s="39" t="s">
        <v>82</v>
      </c>
      <c r="D28" s="39" t="s">
        <v>308</v>
      </c>
      <c r="E28" s="48">
        <f t="shared" si="0"/>
        <v>106.76</v>
      </c>
      <c r="F28" s="48">
        <v>106.76</v>
      </c>
      <c r="G28" s="48">
        <v>0</v>
      </c>
      <c r="H28" s="48">
        <v>106.76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0</v>
      </c>
      <c r="DA28" s="49">
        <v>0</v>
      </c>
      <c r="DB28" s="49">
        <v>0</v>
      </c>
      <c r="DC28" s="49">
        <v>0</v>
      </c>
      <c r="DD28" s="49">
        <v>0</v>
      </c>
      <c r="DE28" s="49">
        <v>0</v>
      </c>
      <c r="DF28" s="49">
        <v>0</v>
      </c>
      <c r="DG28" s="49">
        <v>0</v>
      </c>
      <c r="DH28" s="49">
        <v>0</v>
      </c>
      <c r="DI28" s="4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0"/>
      <c r="B1" s="30"/>
      <c r="C1" s="30"/>
      <c r="D1" s="31"/>
      <c r="E1" s="30"/>
      <c r="F1" s="30"/>
      <c r="G1" s="20" t="s">
        <v>309</v>
      </c>
    </row>
    <row r="2" spans="1:7" ht="25.5" customHeight="1">
      <c r="A2" s="108" t="s">
        <v>310</v>
      </c>
      <c r="B2" s="108"/>
      <c r="C2" s="108"/>
      <c r="D2" s="108"/>
      <c r="E2" s="108"/>
      <c r="F2" s="108"/>
      <c r="G2" s="108"/>
    </row>
    <row r="3" spans="1:7" ht="19.5" customHeight="1">
      <c r="A3" s="17" t="s">
        <v>2</v>
      </c>
      <c r="B3" s="18"/>
      <c r="C3" s="18"/>
      <c r="D3" s="18"/>
      <c r="E3" s="33"/>
      <c r="F3" s="33"/>
      <c r="G3" s="20" t="s">
        <v>3</v>
      </c>
    </row>
    <row r="4" spans="1:7" ht="19.5" customHeight="1">
      <c r="A4" s="151" t="s">
        <v>311</v>
      </c>
      <c r="B4" s="159"/>
      <c r="C4" s="159"/>
      <c r="D4" s="152"/>
      <c r="E4" s="113" t="s">
        <v>104</v>
      </c>
      <c r="F4" s="114"/>
      <c r="G4" s="114"/>
    </row>
    <row r="5" spans="1:7" ht="19.5" customHeight="1">
      <c r="A5" s="120" t="s">
        <v>67</v>
      </c>
      <c r="B5" s="122"/>
      <c r="C5" s="147" t="s">
        <v>68</v>
      </c>
      <c r="D5" s="126" t="s">
        <v>206</v>
      </c>
      <c r="E5" s="114" t="s">
        <v>57</v>
      </c>
      <c r="F5" s="129" t="s">
        <v>312</v>
      </c>
      <c r="G5" s="161" t="s">
        <v>313</v>
      </c>
    </row>
    <row r="6" spans="1:7" ht="33.75" customHeight="1">
      <c r="A6" s="23" t="s">
        <v>77</v>
      </c>
      <c r="B6" s="24" t="s">
        <v>78</v>
      </c>
      <c r="C6" s="146"/>
      <c r="D6" s="160"/>
      <c r="E6" s="112"/>
      <c r="F6" s="130"/>
      <c r="G6" s="154"/>
    </row>
    <row r="7" spans="1:7" ht="19.5" customHeight="1">
      <c r="A7" s="27" t="s">
        <v>36</v>
      </c>
      <c r="B7" s="39" t="s">
        <v>36</v>
      </c>
      <c r="C7" s="45" t="s">
        <v>36</v>
      </c>
      <c r="D7" s="27" t="s">
        <v>57</v>
      </c>
      <c r="E7" s="40">
        <f aca="true" t="shared" si="0" ref="E7:E35">SUM(F7:G7)</f>
        <v>3626.16</v>
      </c>
      <c r="F7" s="40">
        <v>2025.32</v>
      </c>
      <c r="G7" s="28">
        <v>1600.84</v>
      </c>
    </row>
    <row r="8" spans="1:7" ht="19.5" customHeight="1">
      <c r="A8" s="27" t="s">
        <v>36</v>
      </c>
      <c r="B8" s="39" t="s">
        <v>314</v>
      </c>
      <c r="C8" s="45" t="s">
        <v>36</v>
      </c>
      <c r="D8" s="27" t="s">
        <v>197</v>
      </c>
      <c r="E8" s="40">
        <f t="shared" si="0"/>
        <v>2004.77</v>
      </c>
      <c r="F8" s="40">
        <v>2004.77</v>
      </c>
      <c r="G8" s="28">
        <v>0</v>
      </c>
    </row>
    <row r="9" spans="1:7" ht="19.5" customHeight="1">
      <c r="A9" s="27" t="s">
        <v>314</v>
      </c>
      <c r="B9" s="39" t="s">
        <v>165</v>
      </c>
      <c r="C9" s="45" t="s">
        <v>83</v>
      </c>
      <c r="D9" s="27" t="s">
        <v>315</v>
      </c>
      <c r="E9" s="40">
        <f t="shared" si="0"/>
        <v>658.44</v>
      </c>
      <c r="F9" s="40">
        <v>658.44</v>
      </c>
      <c r="G9" s="28">
        <v>0</v>
      </c>
    </row>
    <row r="10" spans="1:7" ht="19.5" customHeight="1">
      <c r="A10" s="27" t="s">
        <v>314</v>
      </c>
      <c r="B10" s="39" t="s">
        <v>167</v>
      </c>
      <c r="C10" s="45" t="s">
        <v>83</v>
      </c>
      <c r="D10" s="27" t="s">
        <v>316</v>
      </c>
      <c r="E10" s="40">
        <f t="shared" si="0"/>
        <v>666.14</v>
      </c>
      <c r="F10" s="40">
        <v>666.14</v>
      </c>
      <c r="G10" s="28">
        <v>0</v>
      </c>
    </row>
    <row r="11" spans="1:7" ht="19.5" customHeight="1">
      <c r="A11" s="27" t="s">
        <v>314</v>
      </c>
      <c r="B11" s="39" t="s">
        <v>169</v>
      </c>
      <c r="C11" s="45" t="s">
        <v>83</v>
      </c>
      <c r="D11" s="27" t="s">
        <v>317</v>
      </c>
      <c r="E11" s="40">
        <f t="shared" si="0"/>
        <v>54.87</v>
      </c>
      <c r="F11" s="40">
        <v>54.87</v>
      </c>
      <c r="G11" s="28">
        <v>0</v>
      </c>
    </row>
    <row r="12" spans="1:7" ht="19.5" customHeight="1">
      <c r="A12" s="27" t="s">
        <v>314</v>
      </c>
      <c r="B12" s="39" t="s">
        <v>184</v>
      </c>
      <c r="C12" s="45" t="s">
        <v>83</v>
      </c>
      <c r="D12" s="27" t="s">
        <v>318</v>
      </c>
      <c r="E12" s="40">
        <f t="shared" si="0"/>
        <v>203.66</v>
      </c>
      <c r="F12" s="40">
        <v>203.66</v>
      </c>
      <c r="G12" s="28">
        <v>0</v>
      </c>
    </row>
    <row r="13" spans="1:7" ht="19.5" customHeight="1">
      <c r="A13" s="27" t="s">
        <v>314</v>
      </c>
      <c r="B13" s="39" t="s">
        <v>319</v>
      </c>
      <c r="C13" s="45" t="s">
        <v>83</v>
      </c>
      <c r="D13" s="27" t="s">
        <v>320</v>
      </c>
      <c r="E13" s="40">
        <f t="shared" si="0"/>
        <v>161.7</v>
      </c>
      <c r="F13" s="40">
        <v>161.7</v>
      </c>
      <c r="G13" s="28">
        <v>0</v>
      </c>
    </row>
    <row r="14" spans="1:7" ht="19.5" customHeight="1">
      <c r="A14" s="27" t="s">
        <v>314</v>
      </c>
      <c r="B14" s="39" t="s">
        <v>321</v>
      </c>
      <c r="C14" s="45" t="s">
        <v>83</v>
      </c>
      <c r="D14" s="27" t="s">
        <v>322</v>
      </c>
      <c r="E14" s="40">
        <f t="shared" si="0"/>
        <v>36.06</v>
      </c>
      <c r="F14" s="40">
        <v>36.06</v>
      </c>
      <c r="G14" s="28">
        <v>0</v>
      </c>
    </row>
    <row r="15" spans="1:7" ht="19.5" customHeight="1">
      <c r="A15" s="27" t="s">
        <v>314</v>
      </c>
      <c r="B15" s="39" t="s">
        <v>323</v>
      </c>
      <c r="C15" s="45" t="s">
        <v>83</v>
      </c>
      <c r="D15" s="27" t="s">
        <v>170</v>
      </c>
      <c r="E15" s="40">
        <f t="shared" si="0"/>
        <v>206.43</v>
      </c>
      <c r="F15" s="40">
        <v>206.43</v>
      </c>
      <c r="G15" s="28">
        <v>0</v>
      </c>
    </row>
    <row r="16" spans="1:7" ht="19.5" customHeight="1">
      <c r="A16" s="27" t="s">
        <v>314</v>
      </c>
      <c r="B16" s="39" t="s">
        <v>171</v>
      </c>
      <c r="C16" s="45" t="s">
        <v>83</v>
      </c>
      <c r="D16" s="27" t="s">
        <v>172</v>
      </c>
      <c r="E16" s="40">
        <f t="shared" si="0"/>
        <v>17.47</v>
      </c>
      <c r="F16" s="40">
        <v>17.47</v>
      </c>
      <c r="G16" s="28">
        <v>0</v>
      </c>
    </row>
    <row r="17" spans="1:7" ht="19.5" customHeight="1">
      <c r="A17" s="27" t="s">
        <v>36</v>
      </c>
      <c r="B17" s="39" t="s">
        <v>324</v>
      </c>
      <c r="C17" s="45" t="s">
        <v>36</v>
      </c>
      <c r="D17" s="27" t="s">
        <v>198</v>
      </c>
      <c r="E17" s="40">
        <f t="shared" si="0"/>
        <v>1600.84</v>
      </c>
      <c r="F17" s="40">
        <v>0</v>
      </c>
      <c r="G17" s="28">
        <v>1600.84</v>
      </c>
    </row>
    <row r="18" spans="1:7" ht="19.5" customHeight="1">
      <c r="A18" s="27" t="s">
        <v>324</v>
      </c>
      <c r="B18" s="39" t="s">
        <v>165</v>
      </c>
      <c r="C18" s="45" t="s">
        <v>83</v>
      </c>
      <c r="D18" s="27" t="s">
        <v>325</v>
      </c>
      <c r="E18" s="40">
        <f t="shared" si="0"/>
        <v>35</v>
      </c>
      <c r="F18" s="40">
        <v>0</v>
      </c>
      <c r="G18" s="28">
        <v>35</v>
      </c>
    </row>
    <row r="19" spans="1:7" ht="19.5" customHeight="1">
      <c r="A19" s="27" t="s">
        <v>324</v>
      </c>
      <c r="B19" s="39" t="s">
        <v>167</v>
      </c>
      <c r="C19" s="45" t="s">
        <v>83</v>
      </c>
      <c r="D19" s="27" t="s">
        <v>326</v>
      </c>
      <c r="E19" s="40">
        <f t="shared" si="0"/>
        <v>40</v>
      </c>
      <c r="F19" s="40">
        <v>0</v>
      </c>
      <c r="G19" s="28">
        <v>40</v>
      </c>
    </row>
    <row r="20" spans="1:7" ht="19.5" customHeight="1">
      <c r="A20" s="27" t="s">
        <v>324</v>
      </c>
      <c r="B20" s="39" t="s">
        <v>178</v>
      </c>
      <c r="C20" s="45" t="s">
        <v>83</v>
      </c>
      <c r="D20" s="27" t="s">
        <v>327</v>
      </c>
      <c r="E20" s="40">
        <f t="shared" si="0"/>
        <v>1</v>
      </c>
      <c r="F20" s="40">
        <v>0</v>
      </c>
      <c r="G20" s="28">
        <v>1</v>
      </c>
    </row>
    <row r="21" spans="1:7" ht="19.5" customHeight="1">
      <c r="A21" s="27" t="s">
        <v>324</v>
      </c>
      <c r="B21" s="39" t="s">
        <v>328</v>
      </c>
      <c r="C21" s="45" t="s">
        <v>83</v>
      </c>
      <c r="D21" s="27" t="s">
        <v>329</v>
      </c>
      <c r="E21" s="40">
        <f t="shared" si="0"/>
        <v>10</v>
      </c>
      <c r="F21" s="40">
        <v>0</v>
      </c>
      <c r="G21" s="28">
        <v>10</v>
      </c>
    </row>
    <row r="22" spans="1:7" ht="19.5" customHeight="1">
      <c r="A22" s="27" t="s">
        <v>324</v>
      </c>
      <c r="B22" s="39" t="s">
        <v>321</v>
      </c>
      <c r="C22" s="45" t="s">
        <v>83</v>
      </c>
      <c r="D22" s="27" t="s">
        <v>330</v>
      </c>
      <c r="E22" s="40">
        <f t="shared" si="0"/>
        <v>457</v>
      </c>
      <c r="F22" s="40">
        <v>0</v>
      </c>
      <c r="G22" s="28">
        <v>457</v>
      </c>
    </row>
    <row r="23" spans="1:7" ht="19.5" customHeight="1">
      <c r="A23" s="27" t="s">
        <v>324</v>
      </c>
      <c r="B23" s="39" t="s">
        <v>331</v>
      </c>
      <c r="C23" s="45" t="s">
        <v>83</v>
      </c>
      <c r="D23" s="27" t="s">
        <v>176</v>
      </c>
      <c r="E23" s="40">
        <f t="shared" si="0"/>
        <v>110</v>
      </c>
      <c r="F23" s="40">
        <v>0</v>
      </c>
      <c r="G23" s="28">
        <v>110</v>
      </c>
    </row>
    <row r="24" spans="1:7" ht="19.5" customHeight="1">
      <c r="A24" s="27" t="s">
        <v>324</v>
      </c>
      <c r="B24" s="39" t="s">
        <v>332</v>
      </c>
      <c r="C24" s="45" t="s">
        <v>83</v>
      </c>
      <c r="D24" s="27" t="s">
        <v>177</v>
      </c>
      <c r="E24" s="40">
        <f t="shared" si="0"/>
        <v>341</v>
      </c>
      <c r="F24" s="40">
        <v>0</v>
      </c>
      <c r="G24" s="28">
        <v>341</v>
      </c>
    </row>
    <row r="25" spans="1:7" ht="19.5" customHeight="1">
      <c r="A25" s="27" t="s">
        <v>324</v>
      </c>
      <c r="B25" s="39" t="s">
        <v>333</v>
      </c>
      <c r="C25" s="45" t="s">
        <v>83</v>
      </c>
      <c r="D25" s="27" t="s">
        <v>183</v>
      </c>
      <c r="E25" s="40">
        <f t="shared" si="0"/>
        <v>50</v>
      </c>
      <c r="F25" s="40">
        <v>0</v>
      </c>
      <c r="G25" s="28">
        <v>50</v>
      </c>
    </row>
    <row r="26" spans="1:7" ht="19.5" customHeight="1">
      <c r="A26" s="27" t="s">
        <v>324</v>
      </c>
      <c r="B26" s="39" t="s">
        <v>334</v>
      </c>
      <c r="C26" s="45" t="s">
        <v>83</v>
      </c>
      <c r="D26" s="27" t="s">
        <v>335</v>
      </c>
      <c r="E26" s="40">
        <f t="shared" si="0"/>
        <v>34</v>
      </c>
      <c r="F26" s="40">
        <v>0</v>
      </c>
      <c r="G26" s="28">
        <v>34</v>
      </c>
    </row>
    <row r="27" spans="1:7" ht="19.5" customHeight="1">
      <c r="A27" s="27" t="s">
        <v>324</v>
      </c>
      <c r="B27" s="39" t="s">
        <v>336</v>
      </c>
      <c r="C27" s="45" t="s">
        <v>83</v>
      </c>
      <c r="D27" s="27" t="s">
        <v>337</v>
      </c>
      <c r="E27" s="40">
        <f t="shared" si="0"/>
        <v>34.41</v>
      </c>
      <c r="F27" s="40">
        <v>0</v>
      </c>
      <c r="G27" s="28">
        <v>34.41</v>
      </c>
    </row>
    <row r="28" spans="1:7" ht="19.5" customHeight="1">
      <c r="A28" s="27" t="s">
        <v>324</v>
      </c>
      <c r="B28" s="39" t="s">
        <v>338</v>
      </c>
      <c r="C28" s="45" t="s">
        <v>83</v>
      </c>
      <c r="D28" s="27" t="s">
        <v>339</v>
      </c>
      <c r="E28" s="40">
        <f t="shared" si="0"/>
        <v>19.75</v>
      </c>
      <c r="F28" s="40">
        <v>0</v>
      </c>
      <c r="G28" s="28">
        <v>19.75</v>
      </c>
    </row>
    <row r="29" spans="1:7" ht="19.5" customHeight="1">
      <c r="A29" s="27" t="s">
        <v>324</v>
      </c>
      <c r="B29" s="39" t="s">
        <v>340</v>
      </c>
      <c r="C29" s="45" t="s">
        <v>83</v>
      </c>
      <c r="D29" s="27" t="s">
        <v>185</v>
      </c>
      <c r="E29" s="40">
        <f t="shared" si="0"/>
        <v>98</v>
      </c>
      <c r="F29" s="40">
        <v>0</v>
      </c>
      <c r="G29" s="28">
        <v>98</v>
      </c>
    </row>
    <row r="30" spans="1:7" ht="19.5" customHeight="1">
      <c r="A30" s="27" t="s">
        <v>324</v>
      </c>
      <c r="B30" s="39" t="s">
        <v>341</v>
      </c>
      <c r="C30" s="45" t="s">
        <v>83</v>
      </c>
      <c r="D30" s="27" t="s">
        <v>342</v>
      </c>
      <c r="E30" s="40">
        <f t="shared" si="0"/>
        <v>156.58</v>
      </c>
      <c r="F30" s="40">
        <v>0</v>
      </c>
      <c r="G30" s="28">
        <v>156.58</v>
      </c>
    </row>
    <row r="31" spans="1:7" ht="19.5" customHeight="1">
      <c r="A31" s="27" t="s">
        <v>324</v>
      </c>
      <c r="B31" s="39" t="s">
        <v>171</v>
      </c>
      <c r="C31" s="45" t="s">
        <v>83</v>
      </c>
      <c r="D31" s="27" t="s">
        <v>186</v>
      </c>
      <c r="E31" s="40">
        <f t="shared" si="0"/>
        <v>214.1</v>
      </c>
      <c r="F31" s="40">
        <v>0</v>
      </c>
      <c r="G31" s="28">
        <v>214.1</v>
      </c>
    </row>
    <row r="32" spans="1:7" ht="19.5" customHeight="1">
      <c r="A32" s="27" t="s">
        <v>36</v>
      </c>
      <c r="B32" s="39" t="s">
        <v>343</v>
      </c>
      <c r="C32" s="45" t="s">
        <v>36</v>
      </c>
      <c r="D32" s="27" t="s">
        <v>191</v>
      </c>
      <c r="E32" s="40">
        <f t="shared" si="0"/>
        <v>20.55</v>
      </c>
      <c r="F32" s="40">
        <v>20.55</v>
      </c>
      <c r="G32" s="28">
        <v>0</v>
      </c>
    </row>
    <row r="33" spans="1:7" ht="19.5" customHeight="1">
      <c r="A33" s="27" t="s">
        <v>343</v>
      </c>
      <c r="B33" s="39" t="s">
        <v>165</v>
      </c>
      <c r="C33" s="45" t="s">
        <v>83</v>
      </c>
      <c r="D33" s="27" t="s">
        <v>344</v>
      </c>
      <c r="E33" s="40">
        <f t="shared" si="0"/>
        <v>18.93</v>
      </c>
      <c r="F33" s="40">
        <v>18.93</v>
      </c>
      <c r="G33" s="28">
        <v>0</v>
      </c>
    </row>
    <row r="34" spans="1:7" ht="19.5" customHeight="1">
      <c r="A34" s="27" t="s">
        <v>343</v>
      </c>
      <c r="B34" s="39" t="s">
        <v>345</v>
      </c>
      <c r="C34" s="45" t="s">
        <v>83</v>
      </c>
      <c r="D34" s="27" t="s">
        <v>346</v>
      </c>
      <c r="E34" s="40">
        <f t="shared" si="0"/>
        <v>0.16</v>
      </c>
      <c r="F34" s="40">
        <v>0.16</v>
      </c>
      <c r="G34" s="28">
        <v>0</v>
      </c>
    </row>
    <row r="35" spans="1:7" ht="19.5" customHeight="1">
      <c r="A35" s="27" t="s">
        <v>343</v>
      </c>
      <c r="B35" s="39" t="s">
        <v>171</v>
      </c>
      <c r="C35" s="45" t="s">
        <v>83</v>
      </c>
      <c r="D35" s="27" t="s">
        <v>347</v>
      </c>
      <c r="E35" s="40">
        <f t="shared" si="0"/>
        <v>1.46</v>
      </c>
      <c r="F35" s="40">
        <v>1.46</v>
      </c>
      <c r="G35" s="2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4"/>
      <c r="B1" s="15"/>
      <c r="C1" s="15"/>
      <c r="D1" s="15"/>
      <c r="E1" s="15"/>
      <c r="F1" s="16" t="s">
        <v>348</v>
      </c>
    </row>
    <row r="2" spans="1:6" ht="19.5" customHeight="1">
      <c r="A2" s="108" t="s">
        <v>349</v>
      </c>
      <c r="B2" s="108"/>
      <c r="C2" s="108"/>
      <c r="D2" s="108"/>
      <c r="E2" s="108"/>
      <c r="F2" s="108"/>
    </row>
    <row r="3" spans="1:6" ht="19.5" customHeight="1">
      <c r="A3" s="17" t="s">
        <v>2</v>
      </c>
      <c r="B3" s="18"/>
      <c r="C3" s="18"/>
      <c r="D3" s="42"/>
      <c r="E3" s="42"/>
      <c r="F3" s="20" t="s">
        <v>3</v>
      </c>
    </row>
    <row r="4" spans="1:6" ht="19.5" customHeight="1">
      <c r="A4" s="120" t="s">
        <v>67</v>
      </c>
      <c r="B4" s="121"/>
      <c r="C4" s="122"/>
      <c r="D4" s="162" t="s">
        <v>68</v>
      </c>
      <c r="E4" s="155" t="s">
        <v>350</v>
      </c>
      <c r="F4" s="129" t="s">
        <v>70</v>
      </c>
    </row>
    <row r="5" spans="1:6" ht="19.5" customHeight="1">
      <c r="A5" s="22" t="s">
        <v>77</v>
      </c>
      <c r="B5" s="23" t="s">
        <v>78</v>
      </c>
      <c r="C5" s="24" t="s">
        <v>79</v>
      </c>
      <c r="D5" s="163"/>
      <c r="E5" s="155"/>
      <c r="F5" s="129"/>
    </row>
    <row r="6" spans="1:6" ht="19.5" customHeight="1">
      <c r="A6" s="39" t="s">
        <v>36</v>
      </c>
      <c r="B6" s="39" t="s">
        <v>36</v>
      </c>
      <c r="C6" s="39" t="s">
        <v>36</v>
      </c>
      <c r="D6" s="43" t="s">
        <v>36</v>
      </c>
      <c r="E6" s="43" t="s">
        <v>57</v>
      </c>
      <c r="F6" s="44">
        <v>7521.74</v>
      </c>
    </row>
    <row r="7" spans="1:6" ht="19.5" customHeight="1">
      <c r="A7" s="39" t="s">
        <v>36</v>
      </c>
      <c r="B7" s="39" t="s">
        <v>36</v>
      </c>
      <c r="C7" s="39" t="s">
        <v>36</v>
      </c>
      <c r="D7" s="43" t="s">
        <v>36</v>
      </c>
      <c r="E7" s="43" t="s">
        <v>97</v>
      </c>
      <c r="F7" s="44">
        <v>4956.52</v>
      </c>
    </row>
    <row r="8" spans="1:6" ht="19.5" customHeight="1">
      <c r="A8" s="39" t="s">
        <v>95</v>
      </c>
      <c r="B8" s="39" t="s">
        <v>87</v>
      </c>
      <c r="C8" s="39" t="s">
        <v>92</v>
      </c>
      <c r="D8" s="43" t="s">
        <v>83</v>
      </c>
      <c r="E8" s="43" t="s">
        <v>351</v>
      </c>
      <c r="F8" s="44">
        <v>255</v>
      </c>
    </row>
    <row r="9" spans="1:6" ht="19.5" customHeight="1">
      <c r="A9" s="39" t="s">
        <v>95</v>
      </c>
      <c r="B9" s="39" t="s">
        <v>87</v>
      </c>
      <c r="C9" s="39" t="s">
        <v>92</v>
      </c>
      <c r="D9" s="43" t="s">
        <v>83</v>
      </c>
      <c r="E9" s="43" t="s">
        <v>352</v>
      </c>
      <c r="F9" s="44">
        <v>60</v>
      </c>
    </row>
    <row r="10" spans="1:6" ht="19.5" customHeight="1">
      <c r="A10" s="39" t="s">
        <v>95</v>
      </c>
      <c r="B10" s="39" t="s">
        <v>87</v>
      </c>
      <c r="C10" s="39" t="s">
        <v>92</v>
      </c>
      <c r="D10" s="43" t="s">
        <v>83</v>
      </c>
      <c r="E10" s="43" t="s">
        <v>353</v>
      </c>
      <c r="F10" s="44">
        <v>60</v>
      </c>
    </row>
    <row r="11" spans="1:6" ht="19.5" customHeight="1">
      <c r="A11" s="39" t="s">
        <v>95</v>
      </c>
      <c r="B11" s="39" t="s">
        <v>87</v>
      </c>
      <c r="C11" s="39" t="s">
        <v>92</v>
      </c>
      <c r="D11" s="43" t="s">
        <v>83</v>
      </c>
      <c r="E11" s="43" t="s">
        <v>354</v>
      </c>
      <c r="F11" s="44">
        <v>183.22</v>
      </c>
    </row>
    <row r="12" spans="1:6" ht="19.5" customHeight="1">
      <c r="A12" s="39" t="s">
        <v>95</v>
      </c>
      <c r="B12" s="39" t="s">
        <v>87</v>
      </c>
      <c r="C12" s="39" t="s">
        <v>92</v>
      </c>
      <c r="D12" s="43" t="s">
        <v>83</v>
      </c>
      <c r="E12" s="43" t="s">
        <v>355</v>
      </c>
      <c r="F12" s="44">
        <v>26</v>
      </c>
    </row>
    <row r="13" spans="1:6" ht="19.5" customHeight="1">
      <c r="A13" s="39" t="s">
        <v>95</v>
      </c>
      <c r="B13" s="39" t="s">
        <v>87</v>
      </c>
      <c r="C13" s="39" t="s">
        <v>92</v>
      </c>
      <c r="D13" s="43" t="s">
        <v>83</v>
      </c>
      <c r="E13" s="43" t="s">
        <v>356</v>
      </c>
      <c r="F13" s="44">
        <v>70</v>
      </c>
    </row>
    <row r="14" spans="1:6" ht="19.5" customHeight="1">
      <c r="A14" s="39" t="s">
        <v>95</v>
      </c>
      <c r="B14" s="39" t="s">
        <v>87</v>
      </c>
      <c r="C14" s="39" t="s">
        <v>92</v>
      </c>
      <c r="D14" s="43" t="s">
        <v>83</v>
      </c>
      <c r="E14" s="43" t="s">
        <v>357</v>
      </c>
      <c r="F14" s="44">
        <v>11</v>
      </c>
    </row>
    <row r="15" spans="1:6" ht="19.5" customHeight="1">
      <c r="A15" s="39" t="s">
        <v>95</v>
      </c>
      <c r="B15" s="39" t="s">
        <v>87</v>
      </c>
      <c r="C15" s="39" t="s">
        <v>92</v>
      </c>
      <c r="D15" s="43" t="s">
        <v>83</v>
      </c>
      <c r="E15" s="43" t="s">
        <v>358</v>
      </c>
      <c r="F15" s="44">
        <v>1124</v>
      </c>
    </row>
    <row r="16" spans="1:6" ht="19.5" customHeight="1">
      <c r="A16" s="39" t="s">
        <v>95</v>
      </c>
      <c r="B16" s="39" t="s">
        <v>87</v>
      </c>
      <c r="C16" s="39" t="s">
        <v>92</v>
      </c>
      <c r="D16" s="43" t="s">
        <v>83</v>
      </c>
      <c r="E16" s="43" t="s">
        <v>359</v>
      </c>
      <c r="F16" s="44">
        <v>40</v>
      </c>
    </row>
    <row r="17" spans="1:6" ht="19.5" customHeight="1">
      <c r="A17" s="39" t="s">
        <v>95</v>
      </c>
      <c r="B17" s="39" t="s">
        <v>87</v>
      </c>
      <c r="C17" s="39" t="s">
        <v>92</v>
      </c>
      <c r="D17" s="43" t="s">
        <v>83</v>
      </c>
      <c r="E17" s="43" t="s">
        <v>360</v>
      </c>
      <c r="F17" s="44">
        <v>62</v>
      </c>
    </row>
    <row r="18" spans="1:6" ht="19.5" customHeight="1">
      <c r="A18" s="39" t="s">
        <v>95</v>
      </c>
      <c r="B18" s="39" t="s">
        <v>87</v>
      </c>
      <c r="C18" s="39" t="s">
        <v>92</v>
      </c>
      <c r="D18" s="43" t="s">
        <v>83</v>
      </c>
      <c r="E18" s="43" t="s">
        <v>361</v>
      </c>
      <c r="F18" s="44">
        <v>40</v>
      </c>
    </row>
    <row r="19" spans="1:6" ht="19.5" customHeight="1">
      <c r="A19" s="39" t="s">
        <v>95</v>
      </c>
      <c r="B19" s="39" t="s">
        <v>87</v>
      </c>
      <c r="C19" s="39" t="s">
        <v>92</v>
      </c>
      <c r="D19" s="43" t="s">
        <v>83</v>
      </c>
      <c r="E19" s="43" t="s">
        <v>362</v>
      </c>
      <c r="F19" s="44">
        <v>50</v>
      </c>
    </row>
    <row r="20" spans="1:6" ht="19.5" customHeight="1">
      <c r="A20" s="39" t="s">
        <v>95</v>
      </c>
      <c r="B20" s="39" t="s">
        <v>87</v>
      </c>
      <c r="C20" s="39" t="s">
        <v>92</v>
      </c>
      <c r="D20" s="43" t="s">
        <v>83</v>
      </c>
      <c r="E20" s="43" t="s">
        <v>363</v>
      </c>
      <c r="F20" s="44">
        <v>30</v>
      </c>
    </row>
    <row r="21" spans="1:6" ht="19.5" customHeight="1">
      <c r="A21" s="39" t="s">
        <v>95</v>
      </c>
      <c r="B21" s="39" t="s">
        <v>87</v>
      </c>
      <c r="C21" s="39" t="s">
        <v>92</v>
      </c>
      <c r="D21" s="43" t="s">
        <v>83</v>
      </c>
      <c r="E21" s="43" t="s">
        <v>364</v>
      </c>
      <c r="F21" s="44">
        <v>20</v>
      </c>
    </row>
    <row r="22" spans="1:6" ht="19.5" customHeight="1">
      <c r="A22" s="39" t="s">
        <v>95</v>
      </c>
      <c r="B22" s="39" t="s">
        <v>87</v>
      </c>
      <c r="C22" s="39" t="s">
        <v>92</v>
      </c>
      <c r="D22" s="43" t="s">
        <v>83</v>
      </c>
      <c r="E22" s="43" t="s">
        <v>365</v>
      </c>
      <c r="F22" s="44">
        <v>40</v>
      </c>
    </row>
    <row r="23" spans="1:6" ht="19.5" customHeight="1">
      <c r="A23" s="39" t="s">
        <v>95</v>
      </c>
      <c r="B23" s="39" t="s">
        <v>87</v>
      </c>
      <c r="C23" s="39" t="s">
        <v>92</v>
      </c>
      <c r="D23" s="43" t="s">
        <v>83</v>
      </c>
      <c r="E23" s="43" t="s">
        <v>366</v>
      </c>
      <c r="F23" s="44">
        <v>50</v>
      </c>
    </row>
    <row r="24" spans="1:6" ht="19.5" customHeight="1">
      <c r="A24" s="39" t="s">
        <v>95</v>
      </c>
      <c r="B24" s="39" t="s">
        <v>87</v>
      </c>
      <c r="C24" s="39" t="s">
        <v>92</v>
      </c>
      <c r="D24" s="43" t="s">
        <v>83</v>
      </c>
      <c r="E24" s="43" t="s">
        <v>367</v>
      </c>
      <c r="F24" s="44">
        <v>96</v>
      </c>
    </row>
    <row r="25" spans="1:6" ht="19.5" customHeight="1">
      <c r="A25" s="39" t="s">
        <v>95</v>
      </c>
      <c r="B25" s="39" t="s">
        <v>87</v>
      </c>
      <c r="C25" s="39" t="s">
        <v>92</v>
      </c>
      <c r="D25" s="43" t="s">
        <v>83</v>
      </c>
      <c r="E25" s="43" t="s">
        <v>368</v>
      </c>
      <c r="F25" s="44">
        <v>20</v>
      </c>
    </row>
    <row r="26" spans="1:6" ht="19.5" customHeight="1">
      <c r="A26" s="39" t="s">
        <v>95</v>
      </c>
      <c r="B26" s="39" t="s">
        <v>87</v>
      </c>
      <c r="C26" s="39" t="s">
        <v>92</v>
      </c>
      <c r="D26" s="43" t="s">
        <v>83</v>
      </c>
      <c r="E26" s="43" t="s">
        <v>369</v>
      </c>
      <c r="F26" s="44">
        <v>25</v>
      </c>
    </row>
    <row r="27" spans="1:6" ht="19.5" customHeight="1">
      <c r="A27" s="39" t="s">
        <v>95</v>
      </c>
      <c r="B27" s="39" t="s">
        <v>87</v>
      </c>
      <c r="C27" s="39" t="s">
        <v>92</v>
      </c>
      <c r="D27" s="43" t="s">
        <v>83</v>
      </c>
      <c r="E27" s="43" t="s">
        <v>370</v>
      </c>
      <c r="F27" s="44">
        <v>26</v>
      </c>
    </row>
    <row r="28" spans="1:6" ht="19.5" customHeight="1">
      <c r="A28" s="39" t="s">
        <v>95</v>
      </c>
      <c r="B28" s="39" t="s">
        <v>87</v>
      </c>
      <c r="C28" s="39" t="s">
        <v>92</v>
      </c>
      <c r="D28" s="43" t="s">
        <v>83</v>
      </c>
      <c r="E28" s="43" t="s">
        <v>371</v>
      </c>
      <c r="F28" s="44">
        <v>25</v>
      </c>
    </row>
    <row r="29" spans="1:6" ht="19.5" customHeight="1">
      <c r="A29" s="39" t="s">
        <v>95</v>
      </c>
      <c r="B29" s="39" t="s">
        <v>87</v>
      </c>
      <c r="C29" s="39" t="s">
        <v>92</v>
      </c>
      <c r="D29" s="43" t="s">
        <v>83</v>
      </c>
      <c r="E29" s="43" t="s">
        <v>372</v>
      </c>
      <c r="F29" s="44">
        <v>1700</v>
      </c>
    </row>
    <row r="30" spans="1:6" ht="19.5" customHeight="1">
      <c r="A30" s="39" t="s">
        <v>95</v>
      </c>
      <c r="B30" s="39" t="s">
        <v>87</v>
      </c>
      <c r="C30" s="39" t="s">
        <v>92</v>
      </c>
      <c r="D30" s="43" t="s">
        <v>83</v>
      </c>
      <c r="E30" s="43" t="s">
        <v>373</v>
      </c>
      <c r="F30" s="44">
        <v>600</v>
      </c>
    </row>
    <row r="31" spans="1:6" ht="19.5" customHeight="1">
      <c r="A31" s="39" t="s">
        <v>95</v>
      </c>
      <c r="B31" s="39" t="s">
        <v>87</v>
      </c>
      <c r="C31" s="39" t="s">
        <v>92</v>
      </c>
      <c r="D31" s="43" t="s">
        <v>83</v>
      </c>
      <c r="E31" s="43" t="s">
        <v>374</v>
      </c>
      <c r="F31" s="44">
        <v>90</v>
      </c>
    </row>
    <row r="32" spans="1:6" ht="19.5" customHeight="1">
      <c r="A32" s="39" t="s">
        <v>95</v>
      </c>
      <c r="B32" s="39" t="s">
        <v>87</v>
      </c>
      <c r="C32" s="39" t="s">
        <v>92</v>
      </c>
      <c r="D32" s="43" t="s">
        <v>83</v>
      </c>
      <c r="E32" s="43" t="s">
        <v>375</v>
      </c>
      <c r="F32" s="44">
        <v>253.3</v>
      </c>
    </row>
    <row r="33" spans="1:6" ht="19.5" customHeight="1">
      <c r="A33" s="39" t="s">
        <v>36</v>
      </c>
      <c r="B33" s="39" t="s">
        <v>36</v>
      </c>
      <c r="C33" s="39" t="s">
        <v>36</v>
      </c>
      <c r="D33" s="43" t="s">
        <v>36</v>
      </c>
      <c r="E33" s="43" t="s">
        <v>98</v>
      </c>
      <c r="F33" s="44">
        <v>2565.22</v>
      </c>
    </row>
    <row r="34" spans="1:6" ht="19.5" customHeight="1">
      <c r="A34" s="39" t="s">
        <v>95</v>
      </c>
      <c r="B34" s="39" t="s">
        <v>82</v>
      </c>
      <c r="C34" s="39" t="s">
        <v>92</v>
      </c>
      <c r="D34" s="43" t="s">
        <v>83</v>
      </c>
      <c r="E34" s="43" t="s">
        <v>376</v>
      </c>
      <c r="F34" s="44">
        <v>2565.22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20" t="s">
        <v>377</v>
      </c>
    </row>
    <row r="2" spans="1:8" ht="25.5" customHeight="1">
      <c r="A2" s="108" t="s">
        <v>378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2" t="s">
        <v>2</v>
      </c>
      <c r="B3" s="33"/>
      <c r="C3" s="33"/>
      <c r="D3" s="33"/>
      <c r="E3" s="33"/>
      <c r="F3" s="33"/>
      <c r="G3" s="33"/>
      <c r="H3" s="20" t="s">
        <v>3</v>
      </c>
    </row>
    <row r="4" spans="1:8" ht="19.5" customHeight="1">
      <c r="A4" s="155" t="s">
        <v>379</v>
      </c>
      <c r="B4" s="155" t="s">
        <v>380</v>
      </c>
      <c r="C4" s="129" t="s">
        <v>381</v>
      </c>
      <c r="D4" s="129"/>
      <c r="E4" s="130"/>
      <c r="F4" s="130"/>
      <c r="G4" s="130"/>
      <c r="H4" s="129"/>
    </row>
    <row r="5" spans="1:8" ht="19.5" customHeight="1">
      <c r="A5" s="155"/>
      <c r="B5" s="155"/>
      <c r="C5" s="145" t="s">
        <v>57</v>
      </c>
      <c r="D5" s="128" t="s">
        <v>229</v>
      </c>
      <c r="E5" s="151" t="s">
        <v>382</v>
      </c>
      <c r="F5" s="159"/>
      <c r="G5" s="152"/>
      <c r="H5" s="165" t="s">
        <v>234</v>
      </c>
    </row>
    <row r="6" spans="1:8" ht="33.75" customHeight="1">
      <c r="A6" s="127"/>
      <c r="B6" s="127"/>
      <c r="C6" s="164"/>
      <c r="D6" s="112"/>
      <c r="E6" s="36" t="s">
        <v>72</v>
      </c>
      <c r="F6" s="37" t="s">
        <v>383</v>
      </c>
      <c r="G6" s="38" t="s">
        <v>384</v>
      </c>
      <c r="H6" s="154"/>
    </row>
    <row r="7" spans="1:8" ht="19.5" customHeight="1">
      <c r="A7" s="27" t="s">
        <v>83</v>
      </c>
      <c r="B7" s="39" t="s">
        <v>2</v>
      </c>
      <c r="C7" s="29">
        <f>SUM(D7,F7:H7)</f>
        <v>148</v>
      </c>
      <c r="D7" s="40">
        <v>0</v>
      </c>
      <c r="E7" s="40">
        <f>SUM(F7:G7)</f>
        <v>98</v>
      </c>
      <c r="F7" s="40">
        <v>0</v>
      </c>
      <c r="G7" s="28">
        <v>98</v>
      </c>
      <c r="H7" s="41">
        <v>50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卿烈琼</cp:lastModifiedBy>
  <cp:lastPrinted>2021-03-25T04:33:55Z</cp:lastPrinted>
  <dcterms:created xsi:type="dcterms:W3CDTF">2021-03-26T11:00:23Z</dcterms:created>
  <dcterms:modified xsi:type="dcterms:W3CDTF">2022-07-27T08:54:06Z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