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'6'!$2:$6</definedName>
  </definedNames>
  <calcPr fullCalcOnLoad="1"/>
</workbook>
</file>

<file path=xl/sharedStrings.xml><?xml version="1.0" encoding="utf-8"?>
<sst xmlns="http://schemas.openxmlformats.org/spreadsheetml/2006/main" count="987" uniqueCount="347">
  <si>
    <t>四川省环境政策研究与规划院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</si>
  <si>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</si>
  <si>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</si>
  <si>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</si>
  <si>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</si>
  <si>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</si>
  <si>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</si>
  <si>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</si>
  <si>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</si>
  <si>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</si>
  <si>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</si>
  <si>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</si>
  <si>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</si>
  <si>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</si>
  <si>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</si>
  <si>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</si>
  <si>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</si>
  <si>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</si>
  <si>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</si>
  <si>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</si>
  <si>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</si>
  <si>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</si>
  <si>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</si>
  <si>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</si>
  <si>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</si>
  <si>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</si>
  <si>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</si>
  <si>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</si>
  <si>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</si>
  <si>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</si>
  <si>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</si>
  <si>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</si>
  <si>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</si>
  <si>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</si>
  <si>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</si>
  <si>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</si>
  <si>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</si>
  <si>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</si>
  <si>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</si>
  <si>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</si>
  <si>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</si>
  <si>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</si>
  <si>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</si>
  <si>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</si>
  <si>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</si>
  <si>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</si>
  <si>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</si>
  <si>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</si>
  <si>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</si>
  <si>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</si>
  <si>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</si>
  <si>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</si>
  <si>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</si>
  <si>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</si>
  <si>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</si>
  <si>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</si>
  <si>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</si>
  <si>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</si>
  <si>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</si>
  <si>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</si>
  <si>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</si>
  <si>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</si>
  <si>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</si>
  <si>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</si>
  <si>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</si>
  <si>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</si>
  <si>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</si>
  <si>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</si>
  <si>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</si>
  <si>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</si>
  <si>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</si>
  <si>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</si>
  <si>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</si>
  <si>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</si>
  <si>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</si>
  <si>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</si>
  <si>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</si>
  <si>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</si>
  <si>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</si>
  <si>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</si>
  <si>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</si>
  <si>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04</t>
  </si>
  <si>
    <t>99</t>
  </si>
  <si>
    <t>328912</t>
  </si>
  <si>
    <t>其他发展与改革事务支出</t>
  </si>
  <si>
    <t>206</t>
  </si>
  <si>
    <t>09</t>
  </si>
  <si>
    <t>02</t>
  </si>
  <si>
    <t>重点研发计划</t>
  </si>
  <si>
    <t>其他科学技术支出</t>
  </si>
  <si>
    <t>208</t>
  </si>
  <si>
    <t>05</t>
  </si>
  <si>
    <t>机关事业单位基本养老保险缴费支出</t>
  </si>
  <si>
    <t>06</t>
  </si>
  <si>
    <t>机关事业单位职业年金缴费支出</t>
  </si>
  <si>
    <t>211</t>
  </si>
  <si>
    <t>01</t>
  </si>
  <si>
    <t>环境保护法规、规划及标准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</si>
  <si>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</si>
  <si>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</si>
  <si>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</si>
  <si>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</si>
  <si>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</si>
  <si>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</si>
  <si>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</si>
  <si>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</si>
  <si>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</si>
  <si>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</si>
  <si>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</si>
  <si>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</si>
  <si>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</si>
  <si>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</si>
  <si>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</si>
  <si>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</si>
  <si>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</si>
  <si>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</si>
  <si>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</si>
  <si>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</si>
  <si>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</si>
  <si>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</si>
  <si>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</si>
  <si>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</si>
  <si>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</si>
  <si>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</si>
  <si>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</si>
  <si>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</si>
  <si>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</si>
  <si>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</si>
  <si>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</si>
  <si>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</si>
  <si>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</si>
  <si>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</si>
  <si>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</si>
  <si>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</si>
  <si>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</si>
  <si>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</si>
  <si>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</si>
  <si>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</si>
  <si>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</si>
  <si>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</si>
  <si>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</si>
  <si>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</si>
  <si>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</si>
  <si>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</si>
  <si>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</si>
  <si>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</si>
  <si>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</si>
  <si>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</si>
  <si>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</si>
  <si>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</si>
  <si>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</si>
  <si>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</si>
  <si>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</si>
  <si>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</si>
  <si>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</si>
  <si>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</si>
  <si>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</si>
  <si>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</si>
  <si>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</si>
  <si>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</si>
  <si>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</si>
  <si>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</si>
  <si>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</si>
  <si>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</si>
  <si>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</si>
  <si>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</si>
  <si>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</si>
  <si>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</si>
  <si>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</si>
  <si>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</si>
  <si>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</si>
  <si>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</si>
  <si>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</si>
  <si>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</si>
  <si>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</si>
  <si>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</si>
  <si>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</si>
  <si>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</si>
  <si>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</si>
  <si>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</si>
  <si>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</si>
  <si>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</si>
  <si>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</si>
  <si>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</si>
  <si>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</si>
  <si>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</si>
  <si>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</si>
  <si>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</si>
  <si>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</si>
  <si>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</si>
  <si>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</si>
  <si>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</si>
  <si>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</si>
  <si>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</si>
  <si>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</si>
  <si>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</si>
  <si>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</si>
  <si>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</si>
  <si>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</si>
  <si>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</si>
  <si>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</si>
  <si>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</si>
  <si>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</si>
  <si>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</si>
  <si>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</si>
  <si>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</si>
  <si>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</si>
  <si>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</si>
  <si>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</si>
  <si>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</si>
  <si>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</si>
  <si>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</si>
  <si>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</si>
  <si>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</si>
  <si>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</si>
  <si>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</si>
  <si>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</si>
  <si>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</si>
  <si>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</si>
  <si>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</si>
  <si>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</si>
  <si>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</si>
  <si>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</si>
  <si>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</si>
  <si>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</si>
  <si>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</si>
  <si>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</si>
  <si>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</si>
  <si>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</si>
  <si>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</si>
  <si>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</si>
  <si>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</si>
  <si>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</si>
  <si>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</si>
  <si>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</si>
  <si>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</si>
  <si>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</si>
  <si>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</si>
  <si>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</si>
  <si>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</si>
  <si>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</si>
  <si>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</si>
  <si>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</si>
  <si>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</si>
  <si>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</si>
  <si>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</si>
  <si>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</si>
  <si>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</si>
  <si>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</si>
  <si>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</si>
  <si>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</si>
  <si>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</si>
  <si>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</si>
  <si>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</si>
  <si>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</si>
  <si>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</si>
  <si>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</si>
  <si>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</si>
  <si>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</si>
  <si>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</si>
  <si>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</si>
  <si>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</si>
  <si>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</si>
  <si>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</si>
  <si>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</si>
  <si>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</si>
  <si>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</si>
  <si>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</si>
  <si>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</si>
  <si>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</si>
  <si>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</si>
  <si>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节能环保支出</t>
  </si>
  <si>
    <t xml:space="preserve">  环境保护管理事务</t>
  </si>
  <si>
    <t xml:space="preserve">    环境保护法规、规划及标准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</si>
  <si>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</si>
  <si>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</si>
  <si>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</si>
  <si>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</si>
  <si>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</si>
  <si>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</si>
  <si>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</si>
  <si>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</si>
  <si>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</si>
  <si>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</si>
  <si>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</si>
  <si>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</si>
  <si>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</si>
  <si>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</si>
  <si>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</si>
  <si>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</si>
  <si>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</si>
  <si>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</si>
  <si>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</si>
  <si>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</si>
  <si>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</si>
  <si>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</si>
  <si>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</si>
  <si>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</si>
  <si>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</si>
  <si>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</si>
  <si>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</si>
  <si>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</si>
  <si>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</si>
  <si>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</si>
  <si>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</si>
  <si>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</si>
  <si>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</si>
  <si>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</si>
  <si>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</si>
  <si>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成渝地区一体化跨界水环境保护研究</t>
  </si>
  <si>
    <t xml:space="preserve">  基本科研业务费</t>
  </si>
  <si>
    <t xml:space="preserve">  面向2030年的二氧化碳排放达峰路线图研究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</si>
  <si>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</si>
  <si>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</si>
  <si>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</si>
  <si>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</si>
  <si>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</si>
  <si>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</si>
  <si>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</si>
  <si>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</si>
  <si>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</si>
  <si>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</si>
  <si>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</si>
  <si>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</si>
  <si>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</si>
  <si>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</si>
  <si>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</si>
  <si>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</si>
  <si>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328912</t>
  </si>
  <si>
    <t>四川省环境政策研究与规划院</t>
  </si>
  <si>
    <t>无</t>
  </si>
  <si>
    <t>无</t>
  </si>
  <si>
    <t>四川省环境政策研究与规划院</t>
  </si>
  <si>
    <t>指标值</t>
  </si>
  <si>
    <t>三级指标</t>
  </si>
  <si>
    <t>其他资金</t>
  </si>
  <si>
    <t>财政拨款</t>
  </si>
  <si>
    <t>资金总额</t>
  </si>
  <si>
    <t>满意度指标</t>
  </si>
  <si>
    <t>效益指标</t>
  </si>
  <si>
    <t>项目完成指标</t>
  </si>
  <si>
    <t>年度目标</t>
  </si>
  <si>
    <t>项目资金</t>
  </si>
  <si>
    <t>项目单位
(项目名称)</t>
  </si>
  <si>
    <t>绩效指标</t>
  </si>
  <si>
    <t>2021年省级单位预算项目绩效目标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</si>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</sst>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0_ "/>
    <numFmt numFmtId="188" formatCode="0.00_ "/>
    <numFmt numFmtId="189" formatCode="#,##0.00_ 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40" borderId="0" applyNumberFormat="0" applyBorder="0" applyAlignment="0" applyProtection="0"/>
    <xf numFmtId="0" fontId="55" fillId="38" borderId="17" applyNumberFormat="0" applyAlignment="0" applyProtection="0"/>
    <xf numFmtId="0" fontId="56" fillId="41" borderId="14" applyNumberFormat="0" applyAlignment="0" applyProtection="0"/>
    <xf numFmtId="0" fontId="57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48" borderId="18" applyNumberFormat="0" applyFont="0" applyAlignment="0" applyProtection="0"/>
  </cellStyleXfs>
  <cellXfs count="197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horizontal="center" vertical="center" wrapText="1"/>
      <protection/>
    </xf>
    <xf numFmtId="189" fontId="4" fillId="0" borderId="22" xfId="0" applyNumberFormat="1" applyFont="1" applyFill="1" applyBorder="1" applyAlignment="1" applyProtection="1">
      <alignment horizontal="center" vertical="center" wrapText="1"/>
      <protection/>
    </xf>
    <xf numFmtId="185" fontId="4" fillId="0" borderId="22" xfId="0" applyNumberFormat="1" applyFont="1" applyFill="1" applyBorder="1" applyAlignment="1" applyProtection="1">
      <alignment horizontal="center" vertical="center" wrapText="1"/>
      <protection/>
    </xf>
    <xf numFmtId="185" fontId="4" fillId="0" borderId="20" xfId="0" applyNumberFormat="1" applyFont="1" applyFill="1" applyBorder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88" fontId="4" fillId="0" borderId="20" xfId="0" applyNumberFormat="1" applyFont="1" applyFill="1" applyBorder="1" applyAlignment="1" applyProtection="1">
      <alignment horizontal="center" vertical="center" wrapText="1"/>
      <protection/>
    </xf>
    <xf numFmtId="187" fontId="4" fillId="0" borderId="28" xfId="0" applyNumberFormat="1" applyFont="1" applyFill="1" applyBorder="1" applyAlignment="1" applyProtection="1">
      <alignment horizontal="center" vertical="center" wrapText="1"/>
      <protection/>
    </xf>
    <xf numFmtId="187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122" applyFont="1" applyAlignment="1">
      <alignment horizontal="left" vertical="center" wrapText="1"/>
      <protection/>
    </xf>
    <xf numFmtId="0" fontId="32" fillId="0" borderId="0" xfId="122">
      <alignment/>
      <protection/>
    </xf>
    <xf numFmtId="0" fontId="6" fillId="0" borderId="30" xfId="122" applyFont="1" applyBorder="1" applyAlignment="1">
      <alignment horizontal="center" vertical="center" wrapText="1" shrinkToFit="1"/>
      <protection/>
    </xf>
    <xf numFmtId="0" fontId="6" fillId="0" borderId="30" xfId="122" applyFont="1" applyBorder="1" applyAlignment="1">
      <alignment horizontal="center" vertical="center" wrapText="1"/>
      <protection/>
    </xf>
    <xf numFmtId="0" fontId="6" fillId="0" borderId="30" xfId="122" applyFont="1" applyBorder="1" applyAlignment="1">
      <alignment horizontal="left" vertical="center" wrapText="1"/>
      <protection/>
    </xf>
    <xf numFmtId="0" fontId="6" fillId="0" borderId="31" xfId="122" applyFont="1" applyBorder="1" applyAlignment="1">
      <alignment horizontal="left" vertical="center" wrapText="1" shrinkToFit="1"/>
      <protection/>
    </xf>
    <xf numFmtId="0" fontId="6" fillId="0" borderId="31" xfId="122" applyFont="1" applyBorder="1" applyAlignment="1">
      <alignment horizontal="center" vertical="center" wrapText="1"/>
      <protection/>
    </xf>
    <xf numFmtId="0" fontId="6" fillId="0" borderId="41" xfId="122" applyFont="1" applyBorder="1" applyAlignment="1">
      <alignment horizontal="left" vertical="center" wrapText="1" shrinkToFit="1"/>
      <protection/>
    </xf>
    <xf numFmtId="0" fontId="6" fillId="0" borderId="42" xfId="122" applyFont="1" applyBorder="1" applyAlignment="1">
      <alignment horizontal="left" vertical="center" wrapText="1" shrinkToFit="1"/>
      <protection/>
    </xf>
    <xf numFmtId="0" fontId="6" fillId="0" borderId="43" xfId="122" applyFont="1" applyBorder="1" applyAlignment="1">
      <alignment horizontal="left" vertical="center" wrapText="1" shrinkToFit="1"/>
      <protection/>
    </xf>
    <xf numFmtId="0" fontId="6" fillId="0" borderId="44" xfId="122" applyFont="1" applyBorder="1" applyAlignment="1">
      <alignment horizontal="left" vertical="center" wrapText="1" shrinkToFit="1"/>
      <protection/>
    </xf>
    <xf numFmtId="0" fontId="6" fillId="0" borderId="44" xfId="122" applyFont="1" applyBorder="1" applyAlignment="1">
      <alignment horizontal="center" vertical="center" wrapText="1"/>
      <protection/>
    </xf>
    <xf numFmtId="0" fontId="6" fillId="0" borderId="45" xfId="122" applyFont="1" applyBorder="1" applyAlignment="1">
      <alignment horizontal="left" vertical="center" wrapText="1" shrinkToFit="1"/>
      <protection/>
    </xf>
    <xf numFmtId="0" fontId="6" fillId="0" borderId="0" xfId="122" applyFont="1" applyAlignment="1">
      <alignment horizontal="left" vertical="center" wrapText="1" shrinkToFit="1"/>
      <protection/>
    </xf>
    <xf numFmtId="0" fontId="6" fillId="0" borderId="46" xfId="122" applyFont="1" applyBorder="1" applyAlignment="1">
      <alignment horizontal="left" vertical="center" wrapText="1" shrinkToFit="1"/>
      <protection/>
    </xf>
    <xf numFmtId="0" fontId="6" fillId="0" borderId="32" xfId="122" applyFont="1" applyBorder="1" applyAlignment="1">
      <alignment horizontal="left" vertical="center" wrapText="1" shrinkToFit="1"/>
      <protection/>
    </xf>
    <xf numFmtId="0" fontId="6" fillId="0" borderId="32" xfId="122" applyFont="1" applyBorder="1" applyAlignment="1">
      <alignment horizontal="center" vertical="center" wrapText="1"/>
      <protection/>
    </xf>
    <xf numFmtId="0" fontId="6" fillId="0" borderId="47" xfId="122" applyFont="1" applyBorder="1" applyAlignment="1">
      <alignment horizontal="left" vertical="center" wrapText="1" shrinkToFit="1"/>
      <protection/>
    </xf>
    <xf numFmtId="0" fontId="6" fillId="0" borderId="48" xfId="122" applyFont="1" applyBorder="1" applyAlignment="1">
      <alignment horizontal="left" vertical="center" wrapText="1" shrinkToFit="1"/>
      <protection/>
    </xf>
    <xf numFmtId="0" fontId="6" fillId="0" borderId="49" xfId="122" applyFont="1" applyBorder="1" applyAlignment="1">
      <alignment horizontal="left" vertical="center" wrapText="1" shrinkToFit="1"/>
      <protection/>
    </xf>
    <xf numFmtId="0" fontId="6" fillId="0" borderId="37" xfId="122" applyFont="1" applyBorder="1" applyAlignment="1">
      <alignment horizontal="left" vertical="center" wrapText="1" shrinkToFit="1"/>
      <protection/>
    </xf>
    <xf numFmtId="0" fontId="6" fillId="0" borderId="38" xfId="122" applyFont="1" applyBorder="1" applyAlignment="1">
      <alignment horizontal="left" vertical="center" wrapText="1" shrinkToFit="1"/>
      <protection/>
    </xf>
    <xf numFmtId="0" fontId="6" fillId="0" borderId="36" xfId="122" applyFont="1" applyBorder="1" applyAlignment="1">
      <alignment horizontal="left" vertical="center" wrapText="1" shrinkToFit="1"/>
      <protection/>
    </xf>
    <xf numFmtId="0" fontId="34" fillId="0" borderId="30" xfId="122" applyFont="1" applyBorder="1" applyAlignment="1">
      <alignment horizontal="center" vertical="center" wrapText="1"/>
      <protection/>
    </xf>
    <xf numFmtId="0" fontId="6" fillId="0" borderId="30" xfId="122" applyFont="1" applyBorder="1" applyAlignment="1">
      <alignment horizontal="left" vertical="center" wrapText="1" shrinkToFit="1"/>
      <protection/>
    </xf>
    <xf numFmtId="0" fontId="35" fillId="0" borderId="30" xfId="122" applyFont="1" applyBorder="1" applyAlignment="1">
      <alignment horizontal="left" vertical="center" wrapText="1"/>
      <protection/>
    </xf>
    <xf numFmtId="0" fontId="35" fillId="0" borderId="30" xfId="122" applyFont="1" applyBorder="1" applyAlignment="1">
      <alignment horizontal="left" vertical="center" wrapText="1"/>
      <protection/>
    </xf>
    <xf numFmtId="0" fontId="35" fillId="0" borderId="30" xfId="122" applyFont="1" applyBorder="1" applyAlignment="1">
      <alignment horizontal="center" vertical="center" wrapText="1"/>
      <protection/>
    </xf>
    <xf numFmtId="0" fontId="36" fillId="0" borderId="42" xfId="122" applyFont="1" applyBorder="1" applyAlignment="1">
      <alignment horizontal="right" vertical="center" wrapText="1"/>
      <protection/>
    </xf>
    <xf numFmtId="0" fontId="37" fillId="0" borderId="0" xfId="122" applyFont="1" applyAlignment="1">
      <alignment horizontal="center" vertical="center" wrapText="1"/>
      <protection/>
    </xf>
    <xf numFmtId="0" fontId="38" fillId="0" borderId="0" xfId="122" applyFont="1" applyAlignment="1">
      <alignment horizontal="left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B50" sqref="B50"/>
    </sheetView>
  </sheetViews>
  <sheetFormatPr defaultColWidth="9.33203125" defaultRowHeight="11.25"/>
  <cols>
    <col min="1" max="1" width="45.33203125" style="0" customWidth="1"/>
    <col min="2" max="2" width="35.83203125" style="0" customWidth="1"/>
    <col min="3" max="3" width="61.332031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05" t="s">
        <v>2</v>
      </c>
      <c r="B2" s="105"/>
      <c r="C2" s="105"/>
      <c r="D2" s="105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06" t="s">
        <v>4</v>
      </c>
      <c r="B4" s="107"/>
      <c r="C4" s="106" t="s">
        <v>5</v>
      </c>
      <c r="D4" s="107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376.19</v>
      </c>
      <c r="C6" s="8" t="s">
        <v>9</v>
      </c>
      <c r="D6" s="9">
        <v>15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150.6</v>
      </c>
      <c r="C10" s="8" t="s">
        <v>17</v>
      </c>
      <c r="D10" s="9">
        <v>0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160.93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47.01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0</v>
      </c>
    </row>
    <row r="16" spans="1:4" ht="19.5" customHeight="1">
      <c r="A16" s="14"/>
      <c r="B16" s="9"/>
      <c r="C16" s="8" t="s">
        <v>24</v>
      </c>
      <c r="D16" s="9">
        <v>400.28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23.5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526.79</v>
      </c>
      <c r="C37" s="19" t="s">
        <v>46</v>
      </c>
      <c r="D37" s="18">
        <f>SUM(D6:D35)</f>
        <v>646.72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119.93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646.72</v>
      </c>
      <c r="C42" s="23" t="s">
        <v>53</v>
      </c>
      <c r="D42" s="25">
        <f>SUM(D37,D38,D40)</f>
        <v>646.72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0" fitToWidth="1" horizontalDpi="600" verticalDpi="600" orientation="landscape" paperSize="9" scale="88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F7" sqref="F7:H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320</v>
      </c>
    </row>
    <row r="2" spans="1:8" ht="19.5" customHeight="1">
      <c r="A2" s="105" t="s">
        <v>321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101"/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8" t="s">
        <v>56</v>
      </c>
      <c r="B4" s="109"/>
      <c r="C4" s="109"/>
      <c r="D4" s="109"/>
      <c r="E4" s="110"/>
      <c r="F4" s="163" t="s">
        <v>322</v>
      </c>
      <c r="G4" s="124"/>
      <c r="H4" s="124"/>
    </row>
    <row r="5" spans="1:8" ht="19.5" customHeight="1">
      <c r="A5" s="108" t="s">
        <v>67</v>
      </c>
      <c r="B5" s="109"/>
      <c r="C5" s="110"/>
      <c r="D5" s="164" t="s">
        <v>68</v>
      </c>
      <c r="E5" s="126" t="s">
        <v>106</v>
      </c>
      <c r="F5" s="114" t="s">
        <v>57</v>
      </c>
      <c r="G5" s="114" t="s">
        <v>102</v>
      </c>
      <c r="H5" s="124" t="s">
        <v>103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5"/>
      <c r="E6" s="121"/>
      <c r="F6" s="116"/>
      <c r="G6" s="116"/>
      <c r="H6" s="125"/>
    </row>
    <row r="7" spans="1:8" ht="19.5" customHeight="1">
      <c r="A7" s="44" t="s">
        <v>36</v>
      </c>
      <c r="B7" s="44" t="s">
        <v>36</v>
      </c>
      <c r="C7" s="44" t="s">
        <v>36</v>
      </c>
      <c r="D7" s="94" t="s">
        <v>328</v>
      </c>
      <c r="E7" s="94" t="s">
        <v>329</v>
      </c>
      <c r="F7" s="99" t="s">
        <v>330</v>
      </c>
      <c r="G7" s="96" t="s">
        <v>330</v>
      </c>
      <c r="H7" s="99" t="s">
        <v>330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aca="true" t="shared" si="0" ref="F8:F16">SUM(G8:H8)</f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C7" sqref="C7:H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323</v>
      </c>
    </row>
    <row r="2" spans="1:8" ht="25.5" customHeight="1">
      <c r="A2" s="105" t="s">
        <v>324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88"/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0" t="s">
        <v>314</v>
      </c>
      <c r="B4" s="150" t="s">
        <v>315</v>
      </c>
      <c r="C4" s="124" t="s">
        <v>316</v>
      </c>
      <c r="D4" s="124"/>
      <c r="E4" s="124"/>
      <c r="F4" s="124"/>
      <c r="G4" s="124"/>
      <c r="H4" s="124"/>
    </row>
    <row r="5" spans="1:8" ht="19.5" customHeight="1">
      <c r="A5" s="150"/>
      <c r="B5" s="150"/>
      <c r="C5" s="136" t="s">
        <v>57</v>
      </c>
      <c r="D5" s="126" t="s">
        <v>205</v>
      </c>
      <c r="E5" s="92" t="s">
        <v>317</v>
      </c>
      <c r="F5" s="93"/>
      <c r="G5" s="93"/>
      <c r="H5" s="154" t="s">
        <v>210</v>
      </c>
    </row>
    <row r="6" spans="1:8" ht="33.75" customHeight="1">
      <c r="A6" s="121"/>
      <c r="B6" s="121"/>
      <c r="C6" s="162"/>
      <c r="D6" s="116"/>
      <c r="E6" s="75" t="s">
        <v>72</v>
      </c>
      <c r="F6" s="89" t="s">
        <v>318</v>
      </c>
      <c r="G6" s="77" t="s">
        <v>319</v>
      </c>
      <c r="H6" s="155"/>
    </row>
    <row r="7" spans="1:8" ht="19.5" customHeight="1">
      <c r="A7" s="94" t="s">
        <v>328</v>
      </c>
      <c r="B7" s="95" t="s">
        <v>329</v>
      </c>
      <c r="C7" s="96" t="s">
        <v>330</v>
      </c>
      <c r="D7" s="98" t="s">
        <v>330</v>
      </c>
      <c r="E7" s="98" t="s">
        <v>330</v>
      </c>
      <c r="F7" s="98" t="s">
        <v>330</v>
      </c>
      <c r="G7" s="99" t="s">
        <v>330</v>
      </c>
      <c r="H7" s="100" t="s">
        <v>330</v>
      </c>
    </row>
    <row r="8" spans="1:8" ht="19.5" customHeight="1">
      <c r="A8" s="44" t="s">
        <v>36</v>
      </c>
      <c r="B8" s="81" t="s">
        <v>36</v>
      </c>
      <c r="C8" s="47">
        <f aca="true" t="shared" si="0" ref="C8:C16">SUM(D8,F8:H8)</f>
        <v>0</v>
      </c>
      <c r="D8" s="45" t="s">
        <v>36</v>
      </c>
      <c r="E8" s="45">
        <f aca="true" t="shared" si="1" ref="E8:E16">SUM(F8:G8)</f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G28" sqref="G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325</v>
      </c>
    </row>
    <row r="2" spans="1:8" ht="19.5" customHeight="1">
      <c r="A2" s="105" t="s">
        <v>326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3"/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8" t="s">
        <v>56</v>
      </c>
      <c r="B4" s="109"/>
      <c r="C4" s="109"/>
      <c r="D4" s="109"/>
      <c r="E4" s="110"/>
      <c r="F4" s="163" t="s">
        <v>327</v>
      </c>
      <c r="G4" s="124"/>
      <c r="H4" s="124"/>
    </row>
    <row r="5" spans="1:8" ht="19.5" customHeight="1">
      <c r="A5" s="108" t="s">
        <v>67</v>
      </c>
      <c r="B5" s="109"/>
      <c r="C5" s="110"/>
      <c r="D5" s="164" t="s">
        <v>68</v>
      </c>
      <c r="E5" s="126" t="s">
        <v>106</v>
      </c>
      <c r="F5" s="114" t="s">
        <v>57</v>
      </c>
      <c r="G5" s="114" t="s">
        <v>102</v>
      </c>
      <c r="H5" s="124" t="s">
        <v>103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5"/>
      <c r="E6" s="121"/>
      <c r="F6" s="116"/>
      <c r="G6" s="116"/>
      <c r="H6" s="125"/>
    </row>
    <row r="7" spans="1:8" ht="19.5" customHeight="1">
      <c r="A7" s="44" t="s">
        <v>36</v>
      </c>
      <c r="B7" s="44" t="s">
        <v>36</v>
      </c>
      <c r="C7" s="44" t="s">
        <v>36</v>
      </c>
      <c r="D7" s="94" t="s">
        <v>328</v>
      </c>
      <c r="E7" s="94" t="s">
        <v>329</v>
      </c>
      <c r="F7" s="102" t="s">
        <v>330</v>
      </c>
      <c r="G7" s="103" t="s">
        <v>330</v>
      </c>
      <c r="H7" s="104" t="s">
        <v>330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aca="true" t="shared" si="0" ref="F8:F16">SUM(G8:H8)</f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Normal="90" zoomScaleSheetLayoutView="100" zoomScalePageLayoutView="0" workbookViewId="0" topLeftCell="A1">
      <selection activeCell="G14" sqref="G14:G18"/>
    </sheetView>
  </sheetViews>
  <sheetFormatPr defaultColWidth="9.33203125" defaultRowHeight="11.25"/>
  <cols>
    <col min="1" max="1" width="5" style="166" customWidth="1"/>
    <col min="2" max="2" width="7.83203125" style="166" customWidth="1"/>
    <col min="3" max="3" width="15.33203125" style="166" customWidth="1"/>
    <col min="4" max="6" width="13.5" style="166" customWidth="1"/>
    <col min="7" max="7" width="48.5" style="166" customWidth="1"/>
    <col min="8" max="8" width="41.83203125" style="166" customWidth="1"/>
    <col min="9" max="9" width="26" style="166" customWidth="1"/>
    <col min="10" max="10" width="24.33203125" style="166" customWidth="1"/>
    <col min="11" max="11" width="41.83203125" style="166" customWidth="1"/>
    <col min="12" max="13" width="17.16015625" style="166" customWidth="1"/>
    <col min="14" max="16384" width="9.33203125" style="166" customWidth="1"/>
  </cols>
  <sheetData>
    <row r="1" ht="14.25">
      <c r="M1" s="196" t="s">
        <v>346</v>
      </c>
    </row>
    <row r="2" spans="1:13" ht="20.25">
      <c r="A2" s="195" t="s">
        <v>345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4.25">
      <c r="A4" s="193" t="s">
        <v>343</v>
      </c>
      <c r="B4" s="193" t="s">
        <v>343</v>
      </c>
      <c r="C4" s="193" t="s">
        <v>343</v>
      </c>
      <c r="D4" s="193" t="s">
        <v>342</v>
      </c>
      <c r="E4" s="193" t="s">
        <v>342</v>
      </c>
      <c r="F4" s="193" t="s">
        <v>342</v>
      </c>
      <c r="G4" s="193" t="s">
        <v>341</v>
      </c>
      <c r="H4" s="193" t="s">
        <v>344</v>
      </c>
      <c r="I4" s="193" t="s">
        <v>344</v>
      </c>
      <c r="J4" s="193" t="s">
        <v>344</v>
      </c>
      <c r="K4" s="193" t="s">
        <v>344</v>
      </c>
      <c r="L4" s="193" t="s">
        <v>344</v>
      </c>
      <c r="M4" s="193" t="s">
        <v>344</v>
      </c>
    </row>
    <row r="5" spans="1:13" ht="14.25">
      <c r="A5" s="193" t="s">
        <v>343</v>
      </c>
      <c r="B5" s="193" t="s">
        <v>343</v>
      </c>
      <c r="C5" s="193" t="s">
        <v>343</v>
      </c>
      <c r="D5" s="193" t="s">
        <v>342</v>
      </c>
      <c r="E5" s="193" t="s">
        <v>342</v>
      </c>
      <c r="F5" s="193" t="s">
        <v>342</v>
      </c>
      <c r="G5" s="193" t="s">
        <v>341</v>
      </c>
      <c r="H5" s="193" t="s">
        <v>340</v>
      </c>
      <c r="I5" s="193" t="s">
        <v>340</v>
      </c>
      <c r="J5" s="193" t="s">
        <v>339</v>
      </c>
      <c r="K5" s="193" t="s">
        <v>339</v>
      </c>
      <c r="L5" s="193" t="s">
        <v>338</v>
      </c>
      <c r="M5" s="193" t="s">
        <v>338</v>
      </c>
    </row>
    <row r="6" spans="1:13" ht="14.25">
      <c r="A6" s="192"/>
      <c r="B6" s="192"/>
      <c r="C6" s="192"/>
      <c r="D6" s="191" t="s">
        <v>337</v>
      </c>
      <c r="E6" s="191" t="s">
        <v>336</v>
      </c>
      <c r="F6" s="191" t="s">
        <v>335</v>
      </c>
      <c r="G6" s="191"/>
      <c r="H6" s="191" t="s">
        <v>334</v>
      </c>
      <c r="I6" s="191" t="s">
        <v>333</v>
      </c>
      <c r="J6" s="191" t="s">
        <v>334</v>
      </c>
      <c r="K6" s="191" t="s">
        <v>333</v>
      </c>
      <c r="L6" s="191" t="s">
        <v>334</v>
      </c>
      <c r="M6" s="191" t="s">
        <v>333</v>
      </c>
    </row>
    <row r="7" spans="1:13" s="167" customFormat="1" ht="34.5" customHeight="1">
      <c r="A7" s="190" t="s">
        <v>332</v>
      </c>
      <c r="B7" s="190"/>
      <c r="C7" s="190"/>
      <c r="D7" s="169" t="s">
        <v>331</v>
      </c>
      <c r="E7" s="169" t="s">
        <v>331</v>
      </c>
      <c r="F7" s="169" t="s">
        <v>331</v>
      </c>
      <c r="G7" s="169" t="s">
        <v>331</v>
      </c>
      <c r="H7" s="189" t="s">
        <v>331</v>
      </c>
      <c r="I7" s="189" t="s">
        <v>331</v>
      </c>
      <c r="J7" s="189" t="s">
        <v>331</v>
      </c>
      <c r="K7" s="189" t="s">
        <v>331</v>
      </c>
      <c r="L7" s="189" t="s">
        <v>331</v>
      </c>
      <c r="M7" s="189" t="s">
        <v>331</v>
      </c>
    </row>
    <row r="8" spans="1:13" s="167" customFormat="1" ht="31.5" customHeight="1">
      <c r="A8" s="188"/>
      <c r="B8" s="187"/>
      <c r="C8" s="186"/>
      <c r="D8" s="169"/>
      <c r="E8" s="169"/>
      <c r="F8" s="169"/>
      <c r="G8" s="170"/>
      <c r="H8" s="170"/>
      <c r="I8" s="169"/>
      <c r="J8" s="169"/>
      <c r="K8" s="169"/>
      <c r="L8" s="169"/>
      <c r="M8" s="169"/>
    </row>
    <row r="9" spans="1:13" s="167" customFormat="1" ht="57" customHeight="1">
      <c r="A9" s="185"/>
      <c r="B9" s="184"/>
      <c r="C9" s="183"/>
      <c r="D9" s="182"/>
      <c r="E9" s="182"/>
      <c r="F9" s="182"/>
      <c r="G9" s="181"/>
      <c r="H9" s="170"/>
      <c r="I9" s="168"/>
      <c r="J9" s="169"/>
      <c r="K9" s="168"/>
      <c r="L9" s="169"/>
      <c r="M9" s="168"/>
    </row>
    <row r="10" spans="1:13" s="167" customFormat="1" ht="12.75">
      <c r="A10" s="180"/>
      <c r="B10" s="179"/>
      <c r="C10" s="178"/>
      <c r="D10" s="177"/>
      <c r="E10" s="177"/>
      <c r="F10" s="177"/>
      <c r="G10" s="176"/>
      <c r="H10" s="170"/>
      <c r="I10" s="168"/>
      <c r="J10" s="169"/>
      <c r="K10" s="168"/>
      <c r="L10" s="169"/>
      <c r="M10" s="168"/>
    </row>
    <row r="11" spans="1:13" s="167" customFormat="1" ht="12.75">
      <c r="A11" s="180"/>
      <c r="B11" s="179"/>
      <c r="C11" s="178"/>
      <c r="D11" s="177"/>
      <c r="E11" s="177"/>
      <c r="F11" s="177"/>
      <c r="G11" s="176"/>
      <c r="H11" s="170"/>
      <c r="I11" s="168"/>
      <c r="J11" s="169"/>
      <c r="K11" s="168"/>
      <c r="L11" s="169"/>
      <c r="M11" s="168"/>
    </row>
    <row r="12" spans="1:13" s="167" customFormat="1" ht="12.75">
      <c r="A12" s="180"/>
      <c r="B12" s="179"/>
      <c r="C12" s="178"/>
      <c r="D12" s="177"/>
      <c r="E12" s="177"/>
      <c r="F12" s="177"/>
      <c r="G12" s="176"/>
      <c r="H12" s="170"/>
      <c r="I12" s="168"/>
      <c r="J12" s="169"/>
      <c r="K12" s="168"/>
      <c r="L12" s="169"/>
      <c r="M12" s="168"/>
    </row>
    <row r="13" spans="1:13" s="167" customFormat="1" ht="21.75" customHeight="1">
      <c r="A13" s="175"/>
      <c r="B13" s="174"/>
      <c r="C13" s="173"/>
      <c r="D13" s="172"/>
      <c r="E13" s="172"/>
      <c r="F13" s="172"/>
      <c r="G13" s="171"/>
      <c r="H13" s="170"/>
      <c r="I13" s="168"/>
      <c r="J13" s="169"/>
      <c r="K13" s="168"/>
      <c r="L13" s="169"/>
      <c r="M13" s="168"/>
    </row>
    <row r="14" spans="1:13" s="167" customFormat="1" ht="65.25" customHeight="1">
      <c r="A14" s="185"/>
      <c r="B14" s="184"/>
      <c r="C14" s="183"/>
      <c r="D14" s="182"/>
      <c r="E14" s="182"/>
      <c r="F14" s="182"/>
      <c r="G14" s="181"/>
      <c r="H14" s="170"/>
      <c r="I14" s="168"/>
      <c r="J14" s="169"/>
      <c r="K14" s="168"/>
      <c r="L14" s="169"/>
      <c r="M14" s="168"/>
    </row>
    <row r="15" spans="1:13" s="167" customFormat="1" ht="27.75" customHeight="1">
      <c r="A15" s="180"/>
      <c r="B15" s="179"/>
      <c r="C15" s="178"/>
      <c r="D15" s="177"/>
      <c r="E15" s="177"/>
      <c r="F15" s="177"/>
      <c r="G15" s="176"/>
      <c r="H15" s="170"/>
      <c r="I15" s="168"/>
      <c r="J15" s="169"/>
      <c r="K15" s="168"/>
      <c r="L15" s="169"/>
      <c r="M15" s="168"/>
    </row>
    <row r="16" spans="1:13" s="167" customFormat="1" ht="20.25" customHeight="1">
      <c r="A16" s="180"/>
      <c r="B16" s="179"/>
      <c r="C16" s="178"/>
      <c r="D16" s="177"/>
      <c r="E16" s="177"/>
      <c r="F16" s="177"/>
      <c r="G16" s="176"/>
      <c r="H16" s="170"/>
      <c r="I16" s="168"/>
      <c r="J16" s="169"/>
      <c r="K16" s="168"/>
      <c r="L16" s="169"/>
      <c r="M16" s="168"/>
    </row>
    <row r="17" spans="1:13" s="167" customFormat="1" ht="69.75" customHeight="1">
      <c r="A17" s="180"/>
      <c r="B17" s="179"/>
      <c r="C17" s="178"/>
      <c r="D17" s="177"/>
      <c r="E17" s="177"/>
      <c r="F17" s="177"/>
      <c r="G17" s="176"/>
      <c r="H17" s="170"/>
      <c r="I17" s="168"/>
      <c r="J17" s="169"/>
      <c r="K17" s="168"/>
      <c r="L17" s="169"/>
      <c r="M17" s="168"/>
    </row>
    <row r="18" spans="1:13" s="167" customFormat="1" ht="24.75" customHeight="1">
      <c r="A18" s="175"/>
      <c r="B18" s="174"/>
      <c r="C18" s="173"/>
      <c r="D18" s="172"/>
      <c r="E18" s="172"/>
      <c r="F18" s="172"/>
      <c r="G18" s="171"/>
      <c r="H18" s="170"/>
      <c r="I18" s="168"/>
      <c r="J18" s="169"/>
      <c r="K18" s="168"/>
      <c r="L18" s="169"/>
      <c r="M18" s="168"/>
    </row>
    <row r="19" spans="1:13" s="167" customFormat="1" ht="46.5" customHeight="1">
      <c r="A19" s="185"/>
      <c r="B19" s="184"/>
      <c r="C19" s="183"/>
      <c r="D19" s="182"/>
      <c r="E19" s="182"/>
      <c r="F19" s="182"/>
      <c r="G19" s="181"/>
      <c r="H19" s="170"/>
      <c r="I19" s="168"/>
      <c r="J19" s="169"/>
      <c r="K19" s="168"/>
      <c r="L19" s="169"/>
      <c r="M19" s="168"/>
    </row>
    <row r="20" spans="1:13" s="167" customFormat="1" ht="12.75">
      <c r="A20" s="180"/>
      <c r="B20" s="179"/>
      <c r="C20" s="178"/>
      <c r="D20" s="177"/>
      <c r="E20" s="177"/>
      <c r="F20" s="177"/>
      <c r="G20" s="176"/>
      <c r="H20" s="170"/>
      <c r="I20" s="168"/>
      <c r="J20" s="169"/>
      <c r="K20" s="168"/>
      <c r="L20" s="169"/>
      <c r="M20" s="168"/>
    </row>
    <row r="21" spans="1:13" s="167" customFormat="1" ht="12.75">
      <c r="A21" s="180"/>
      <c r="B21" s="179"/>
      <c r="C21" s="178"/>
      <c r="D21" s="177"/>
      <c r="E21" s="177"/>
      <c r="F21" s="177"/>
      <c r="G21" s="176"/>
      <c r="H21" s="170"/>
      <c r="I21" s="168"/>
      <c r="J21" s="169"/>
      <c r="K21" s="168"/>
      <c r="L21" s="169"/>
      <c r="M21" s="168"/>
    </row>
    <row r="22" spans="1:13" s="167" customFormat="1" ht="12.75">
      <c r="A22" s="175"/>
      <c r="B22" s="174"/>
      <c r="C22" s="173"/>
      <c r="D22" s="172"/>
      <c r="E22" s="172"/>
      <c r="F22" s="172"/>
      <c r="G22" s="171"/>
      <c r="H22" s="170"/>
      <c r="I22" s="168"/>
      <c r="J22" s="169"/>
      <c r="K22" s="168"/>
      <c r="L22" s="169"/>
      <c r="M22" s="168"/>
    </row>
  </sheetData>
  <sheetProtection formatCells="0"/>
  <mergeCells count="27">
    <mergeCell ref="G9:G13"/>
    <mergeCell ref="G14:G18"/>
    <mergeCell ref="G19:G22"/>
    <mergeCell ref="A4:C5"/>
    <mergeCell ref="D4:F5"/>
    <mergeCell ref="A9:C13"/>
    <mergeCell ref="A14:C18"/>
    <mergeCell ref="A19:C22"/>
    <mergeCell ref="E9:E13"/>
    <mergeCell ref="E14:E18"/>
    <mergeCell ref="E19:E22"/>
    <mergeCell ref="F9:F13"/>
    <mergeCell ref="F14:F18"/>
    <mergeCell ref="F19:F22"/>
    <mergeCell ref="A6:C6"/>
    <mergeCell ref="A7:C7"/>
    <mergeCell ref="B8:C8"/>
    <mergeCell ref="D9:D13"/>
    <mergeCell ref="D14:D18"/>
    <mergeCell ref="D19:D22"/>
    <mergeCell ref="A2:M2"/>
    <mergeCell ref="A3:M3"/>
    <mergeCell ref="H4:M4"/>
    <mergeCell ref="H5:I5"/>
    <mergeCell ref="J5:K5"/>
    <mergeCell ref="L5:M5"/>
    <mergeCell ref="G4:G5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U24" sqref="A1:U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4.5" style="0" customWidth="1"/>
    <col min="6" max="6" width="13.33203125" style="0" customWidth="1"/>
    <col min="7" max="7" width="10.83203125" style="0" customWidth="1"/>
    <col min="8" max="8" width="13.33203125" style="0" customWidth="1"/>
    <col min="9" max="9" width="11" style="0" customWidth="1"/>
    <col min="10" max="10" width="13.33203125" style="0" customWidth="1"/>
    <col min="11" max="11" width="9" style="0" customWidth="1"/>
    <col min="12" max="12" width="8.16015625" style="0" customWidth="1"/>
    <col min="13" max="13" width="12.16015625" style="0" customWidth="1"/>
    <col min="14" max="14" width="8.5" style="0" customWidth="1"/>
    <col min="15" max="15" width="7.33203125" style="0" customWidth="1"/>
    <col min="16" max="17" width="10.66015625" style="0" customWidth="1"/>
    <col min="18" max="18" width="12.16015625" style="0" customWidth="1"/>
    <col min="19" max="19" width="7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08" t="s">
        <v>56</v>
      </c>
      <c r="B4" s="109"/>
      <c r="C4" s="109"/>
      <c r="D4" s="109"/>
      <c r="E4" s="110"/>
      <c r="F4" s="127" t="s">
        <v>57</v>
      </c>
      <c r="G4" s="124" t="s">
        <v>58</v>
      </c>
      <c r="H4" s="114" t="s">
        <v>59</v>
      </c>
      <c r="I4" s="114" t="s">
        <v>60</v>
      </c>
      <c r="J4" s="114" t="s">
        <v>61</v>
      </c>
      <c r="K4" s="114" t="s">
        <v>62</v>
      </c>
      <c r="L4" s="114"/>
      <c r="M4" s="111" t="s">
        <v>63</v>
      </c>
      <c r="N4" s="117" t="s">
        <v>64</v>
      </c>
      <c r="O4" s="118"/>
      <c r="P4" s="118"/>
      <c r="Q4" s="118"/>
      <c r="R4" s="119"/>
      <c r="S4" s="127" t="s">
        <v>65</v>
      </c>
      <c r="T4" s="114" t="s">
        <v>66</v>
      </c>
    </row>
    <row r="5" spans="1:20" ht="19.5" customHeight="1">
      <c r="A5" s="108" t="s">
        <v>67</v>
      </c>
      <c r="B5" s="109"/>
      <c r="C5" s="110"/>
      <c r="D5" s="120" t="s">
        <v>68</v>
      </c>
      <c r="E5" s="126" t="s">
        <v>69</v>
      </c>
      <c r="F5" s="114"/>
      <c r="G5" s="124"/>
      <c r="H5" s="114"/>
      <c r="I5" s="114"/>
      <c r="J5" s="114"/>
      <c r="K5" s="122" t="s">
        <v>70</v>
      </c>
      <c r="L5" s="114" t="s">
        <v>71</v>
      </c>
      <c r="M5" s="112"/>
      <c r="N5" s="115" t="s">
        <v>72</v>
      </c>
      <c r="O5" s="115" t="s">
        <v>73</v>
      </c>
      <c r="P5" s="115" t="s">
        <v>74</v>
      </c>
      <c r="Q5" s="115" t="s">
        <v>75</v>
      </c>
      <c r="R5" s="115" t="s">
        <v>76</v>
      </c>
      <c r="S5" s="114"/>
      <c r="T5" s="114"/>
    </row>
    <row r="6" spans="1:20" ht="30.75" customHeight="1">
      <c r="A6" s="39" t="s">
        <v>77</v>
      </c>
      <c r="B6" s="40" t="s">
        <v>78</v>
      </c>
      <c r="C6" s="41" t="s">
        <v>79</v>
      </c>
      <c r="D6" s="121"/>
      <c r="E6" s="121"/>
      <c r="F6" s="116"/>
      <c r="G6" s="125"/>
      <c r="H6" s="116"/>
      <c r="I6" s="116"/>
      <c r="J6" s="116"/>
      <c r="K6" s="123"/>
      <c r="L6" s="116"/>
      <c r="M6" s="113"/>
      <c r="N6" s="116"/>
      <c r="O6" s="116"/>
      <c r="P6" s="116"/>
      <c r="Q6" s="116"/>
      <c r="R6" s="116"/>
      <c r="S6" s="116"/>
      <c r="T6" s="116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646.72</v>
      </c>
      <c r="G7" s="45">
        <v>119.93</v>
      </c>
      <c r="H7" s="45">
        <v>376.19</v>
      </c>
      <c r="I7" s="45">
        <v>0</v>
      </c>
      <c r="J7" s="46">
        <v>0</v>
      </c>
      <c r="K7" s="47">
        <v>0</v>
      </c>
      <c r="L7" s="45">
        <v>0</v>
      </c>
      <c r="M7" s="46">
        <v>150.6</v>
      </c>
      <c r="N7" s="47">
        <f aca="true" t="shared" si="0" ref="N7:N14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15</v>
      </c>
      <c r="G8" s="45">
        <v>15</v>
      </c>
      <c r="H8" s="45">
        <v>0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85</v>
      </c>
      <c r="B9" s="44" t="s">
        <v>86</v>
      </c>
      <c r="C9" s="44" t="s">
        <v>87</v>
      </c>
      <c r="D9" s="44" t="s">
        <v>83</v>
      </c>
      <c r="E9" s="44" t="s">
        <v>88</v>
      </c>
      <c r="F9" s="45">
        <v>31.36</v>
      </c>
      <c r="G9" s="45">
        <v>31.36</v>
      </c>
      <c r="H9" s="45">
        <v>0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85</v>
      </c>
      <c r="B10" s="44" t="s">
        <v>82</v>
      </c>
      <c r="C10" s="44" t="s">
        <v>82</v>
      </c>
      <c r="D10" s="44" t="s">
        <v>83</v>
      </c>
      <c r="E10" s="44" t="s">
        <v>89</v>
      </c>
      <c r="F10" s="45">
        <v>129.57</v>
      </c>
      <c r="G10" s="45">
        <v>73.57</v>
      </c>
      <c r="H10" s="45">
        <v>56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90</v>
      </c>
      <c r="B11" s="44" t="s">
        <v>91</v>
      </c>
      <c r="C11" s="44" t="s">
        <v>91</v>
      </c>
      <c r="D11" s="44" t="s">
        <v>83</v>
      </c>
      <c r="E11" s="44" t="s">
        <v>92</v>
      </c>
      <c r="F11" s="45">
        <v>31.34</v>
      </c>
      <c r="G11" s="45">
        <v>0</v>
      </c>
      <c r="H11" s="45">
        <v>31.34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90</v>
      </c>
      <c r="B12" s="44" t="s">
        <v>91</v>
      </c>
      <c r="C12" s="44" t="s">
        <v>93</v>
      </c>
      <c r="D12" s="44" t="s">
        <v>83</v>
      </c>
      <c r="E12" s="44" t="s">
        <v>94</v>
      </c>
      <c r="F12" s="45">
        <v>15.67</v>
      </c>
      <c r="G12" s="45">
        <v>0</v>
      </c>
      <c r="H12" s="45">
        <v>15.67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95</v>
      </c>
      <c r="B13" s="44" t="s">
        <v>96</v>
      </c>
      <c r="C13" s="44" t="s">
        <v>91</v>
      </c>
      <c r="D13" s="44" t="s">
        <v>83</v>
      </c>
      <c r="E13" s="44" t="s">
        <v>97</v>
      </c>
      <c r="F13" s="45">
        <v>400.28</v>
      </c>
      <c r="G13" s="45">
        <v>0</v>
      </c>
      <c r="H13" s="45">
        <v>249.68</v>
      </c>
      <c r="I13" s="45">
        <v>0</v>
      </c>
      <c r="J13" s="46">
        <v>0</v>
      </c>
      <c r="K13" s="47">
        <v>0</v>
      </c>
      <c r="L13" s="45">
        <v>0</v>
      </c>
      <c r="M13" s="46">
        <v>150.6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98</v>
      </c>
      <c r="B14" s="44" t="s">
        <v>87</v>
      </c>
      <c r="C14" s="44" t="s">
        <v>96</v>
      </c>
      <c r="D14" s="44" t="s">
        <v>83</v>
      </c>
      <c r="E14" s="44" t="s">
        <v>99</v>
      </c>
      <c r="F14" s="45">
        <v>23.5</v>
      </c>
      <c r="G14" s="45">
        <v>0</v>
      </c>
      <c r="H14" s="45">
        <v>23.5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</sheetData>
  <sheetProtection/>
  <mergeCells count="22"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A4:E4"/>
    <mergeCell ref="M4:M6"/>
    <mergeCell ref="K4:L4"/>
    <mergeCell ref="N5:N6"/>
    <mergeCell ref="R5:R6"/>
    <mergeCell ref="O5:O6"/>
    <mergeCell ref="N4:R4"/>
    <mergeCell ref="E5:E6"/>
    <mergeCell ref="F4:F6"/>
  </mergeCells>
  <printOptions horizontalCentered="1"/>
  <pageMargins left="0" right="0" top="0.984251968503937" bottom="0.984251968503937" header="0.5118110236220472" footer="0.5118110236220472"/>
  <pageSetup errors="blank" fitToHeight="1" fitToWidth="1" horizontalDpi="600" verticalDpi="600" orientation="landscape" paperSize="9" scale="8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:J1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100</v>
      </c>
    </row>
    <row r="2" spans="1:10" ht="19.5" customHeight="1">
      <c r="A2" s="105" t="s">
        <v>101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06" t="s">
        <v>56</v>
      </c>
      <c r="B4" s="135"/>
      <c r="C4" s="135"/>
      <c r="D4" s="135"/>
      <c r="E4" s="107"/>
      <c r="F4" s="132" t="s">
        <v>57</v>
      </c>
      <c r="G4" s="133" t="s">
        <v>102</v>
      </c>
      <c r="H4" s="134" t="s">
        <v>103</v>
      </c>
      <c r="I4" s="134" t="s">
        <v>104</v>
      </c>
      <c r="J4" s="128" t="s">
        <v>105</v>
      </c>
    </row>
    <row r="5" spans="1:10" ht="19.5" customHeight="1">
      <c r="A5" s="106" t="s">
        <v>67</v>
      </c>
      <c r="B5" s="135"/>
      <c r="C5" s="107"/>
      <c r="D5" s="131" t="s">
        <v>68</v>
      </c>
      <c r="E5" s="129" t="s">
        <v>106</v>
      </c>
      <c r="F5" s="133"/>
      <c r="G5" s="133"/>
      <c r="H5" s="134"/>
      <c r="I5" s="134"/>
      <c r="J5" s="128"/>
    </row>
    <row r="6" spans="1:10" ht="15" customHeight="1">
      <c r="A6" s="51" t="s">
        <v>77</v>
      </c>
      <c r="B6" s="51" t="s">
        <v>78</v>
      </c>
      <c r="C6" s="52" t="s">
        <v>79</v>
      </c>
      <c r="D6" s="128"/>
      <c r="E6" s="130"/>
      <c r="F6" s="133"/>
      <c r="G6" s="133"/>
      <c r="H6" s="134"/>
      <c r="I6" s="134"/>
      <c r="J6" s="128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4">SUM(G7:J7)</f>
        <v>646.72</v>
      </c>
      <c r="G7" s="55">
        <v>320.19</v>
      </c>
      <c r="H7" s="55">
        <v>326.53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15</v>
      </c>
      <c r="G8" s="55">
        <v>0</v>
      </c>
      <c r="H8" s="55">
        <v>15</v>
      </c>
      <c r="I8" s="55">
        <v>0</v>
      </c>
      <c r="J8" s="13">
        <v>0</v>
      </c>
    </row>
    <row r="9" spans="1:10" ht="19.5" customHeight="1">
      <c r="A9" s="53" t="s">
        <v>85</v>
      </c>
      <c r="B9" s="53" t="s">
        <v>86</v>
      </c>
      <c r="C9" s="53" t="s">
        <v>87</v>
      </c>
      <c r="D9" s="54" t="s">
        <v>83</v>
      </c>
      <c r="E9" s="54" t="s">
        <v>88</v>
      </c>
      <c r="F9" s="55">
        <f t="shared" si="0"/>
        <v>31.36</v>
      </c>
      <c r="G9" s="55">
        <v>0</v>
      </c>
      <c r="H9" s="55">
        <v>31.36</v>
      </c>
      <c r="I9" s="55">
        <v>0</v>
      </c>
      <c r="J9" s="13">
        <v>0</v>
      </c>
    </row>
    <row r="10" spans="1:10" ht="19.5" customHeight="1">
      <c r="A10" s="53" t="s">
        <v>85</v>
      </c>
      <c r="B10" s="53" t="s">
        <v>82</v>
      </c>
      <c r="C10" s="53" t="s">
        <v>82</v>
      </c>
      <c r="D10" s="54" t="s">
        <v>83</v>
      </c>
      <c r="E10" s="54" t="s">
        <v>89</v>
      </c>
      <c r="F10" s="55">
        <f t="shared" si="0"/>
        <v>129.57</v>
      </c>
      <c r="G10" s="55">
        <v>0</v>
      </c>
      <c r="H10" s="55">
        <v>129.57</v>
      </c>
      <c r="I10" s="55">
        <v>0</v>
      </c>
      <c r="J10" s="13">
        <v>0</v>
      </c>
    </row>
    <row r="11" spans="1:10" ht="19.5" customHeight="1">
      <c r="A11" s="53" t="s">
        <v>90</v>
      </c>
      <c r="B11" s="53" t="s">
        <v>91</v>
      </c>
      <c r="C11" s="53" t="s">
        <v>91</v>
      </c>
      <c r="D11" s="54" t="s">
        <v>83</v>
      </c>
      <c r="E11" s="54" t="s">
        <v>92</v>
      </c>
      <c r="F11" s="55">
        <f t="shared" si="0"/>
        <v>31.34</v>
      </c>
      <c r="G11" s="55">
        <v>31.34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90</v>
      </c>
      <c r="B12" s="53" t="s">
        <v>91</v>
      </c>
      <c r="C12" s="53" t="s">
        <v>93</v>
      </c>
      <c r="D12" s="54" t="s">
        <v>83</v>
      </c>
      <c r="E12" s="54" t="s">
        <v>94</v>
      </c>
      <c r="F12" s="55">
        <f t="shared" si="0"/>
        <v>15.67</v>
      </c>
      <c r="G12" s="55">
        <v>15.67</v>
      </c>
      <c r="H12" s="55">
        <v>0</v>
      </c>
      <c r="I12" s="55">
        <v>0</v>
      </c>
      <c r="J12" s="13">
        <v>0</v>
      </c>
    </row>
    <row r="13" spans="1:10" ht="19.5" customHeight="1">
      <c r="A13" s="53" t="s">
        <v>95</v>
      </c>
      <c r="B13" s="53" t="s">
        <v>96</v>
      </c>
      <c r="C13" s="53" t="s">
        <v>91</v>
      </c>
      <c r="D13" s="54" t="s">
        <v>83</v>
      </c>
      <c r="E13" s="54" t="s">
        <v>97</v>
      </c>
      <c r="F13" s="55">
        <f t="shared" si="0"/>
        <v>400.28</v>
      </c>
      <c r="G13" s="55">
        <v>249.68</v>
      </c>
      <c r="H13" s="55">
        <v>150.6</v>
      </c>
      <c r="I13" s="55">
        <v>0</v>
      </c>
      <c r="J13" s="13">
        <v>0</v>
      </c>
    </row>
    <row r="14" spans="1:10" ht="19.5" customHeight="1">
      <c r="A14" s="53" t="s">
        <v>98</v>
      </c>
      <c r="B14" s="53" t="s">
        <v>87</v>
      </c>
      <c r="C14" s="53" t="s">
        <v>96</v>
      </c>
      <c r="D14" s="54" t="s">
        <v>83</v>
      </c>
      <c r="E14" s="54" t="s">
        <v>99</v>
      </c>
      <c r="F14" s="55">
        <f t="shared" si="0"/>
        <v>23.5</v>
      </c>
      <c r="G14" s="55">
        <v>23.5</v>
      </c>
      <c r="H14" s="55">
        <v>0</v>
      </c>
      <c r="I14" s="55">
        <v>0</v>
      </c>
      <c r="J14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107</v>
      </c>
    </row>
    <row r="2" spans="1:8" ht="20.25" customHeight="1">
      <c r="A2" s="105" t="s">
        <v>108</v>
      </c>
      <c r="B2" s="105"/>
      <c r="C2" s="105"/>
      <c r="D2" s="105"/>
      <c r="E2" s="105"/>
      <c r="F2" s="105"/>
      <c r="G2" s="105"/>
      <c r="H2" s="105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06" t="s">
        <v>4</v>
      </c>
      <c r="B4" s="107"/>
      <c r="C4" s="106" t="s">
        <v>5</v>
      </c>
      <c r="D4" s="135"/>
      <c r="E4" s="135"/>
      <c r="F4" s="135"/>
      <c r="G4" s="135"/>
      <c r="H4" s="107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109</v>
      </c>
      <c r="F5" s="57" t="s">
        <v>110</v>
      </c>
      <c r="G5" s="56" t="s">
        <v>111</v>
      </c>
      <c r="H5" s="57" t="s">
        <v>112</v>
      </c>
    </row>
    <row r="6" spans="1:8" ht="24" customHeight="1">
      <c r="A6" s="11" t="s">
        <v>113</v>
      </c>
      <c r="B6" s="10">
        <f>SUM(B7:B9)</f>
        <v>376.19</v>
      </c>
      <c r="C6" s="58" t="s">
        <v>114</v>
      </c>
      <c r="D6" s="10">
        <f aca="true" t="shared" si="0" ref="D6:D36">SUM(E6:H6)</f>
        <v>496.12</v>
      </c>
      <c r="E6" s="59">
        <f>SUM(E7:E36)</f>
        <v>496.12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115</v>
      </c>
      <c r="B7" s="10">
        <v>376.19</v>
      </c>
      <c r="C7" s="58" t="s">
        <v>116</v>
      </c>
      <c r="D7" s="10">
        <f t="shared" si="0"/>
        <v>15</v>
      </c>
      <c r="E7" s="59">
        <v>15</v>
      </c>
      <c r="F7" s="60">
        <v>0</v>
      </c>
      <c r="G7" s="60">
        <v>0</v>
      </c>
      <c r="H7" s="61">
        <v>0</v>
      </c>
    </row>
    <row r="8" spans="1:8" ht="24" customHeight="1">
      <c r="A8" s="11" t="s">
        <v>117</v>
      </c>
      <c r="B8" s="10">
        <v>0</v>
      </c>
      <c r="C8" s="58" t="s">
        <v>118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119</v>
      </c>
      <c r="B9" s="10">
        <v>0</v>
      </c>
      <c r="C9" s="58" t="s">
        <v>120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121</v>
      </c>
      <c r="B10" s="10">
        <f>SUM(B11:B14)</f>
        <v>119.93</v>
      </c>
      <c r="C10" s="58" t="s">
        <v>122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115</v>
      </c>
      <c r="B11" s="10">
        <v>119.93</v>
      </c>
      <c r="C11" s="58" t="s">
        <v>123</v>
      </c>
      <c r="D11" s="10">
        <f t="shared" si="0"/>
        <v>0</v>
      </c>
      <c r="E11" s="59">
        <v>0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117</v>
      </c>
      <c r="B12" s="10">
        <v>0</v>
      </c>
      <c r="C12" s="58" t="s">
        <v>124</v>
      </c>
      <c r="D12" s="10">
        <f t="shared" si="0"/>
        <v>160.93</v>
      </c>
      <c r="E12" s="59">
        <v>160.93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119</v>
      </c>
      <c r="B13" s="10">
        <v>0</v>
      </c>
      <c r="C13" s="58" t="s">
        <v>125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126</v>
      </c>
      <c r="B14" s="10">
        <v>0</v>
      </c>
      <c r="C14" s="58" t="s">
        <v>127</v>
      </c>
      <c r="D14" s="10">
        <f t="shared" si="0"/>
        <v>47.01</v>
      </c>
      <c r="E14" s="59">
        <v>47.01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128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129</v>
      </c>
      <c r="D16" s="10">
        <f t="shared" si="0"/>
        <v>0</v>
      </c>
      <c r="E16" s="59">
        <v>0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130</v>
      </c>
      <c r="D17" s="10">
        <f t="shared" si="0"/>
        <v>249.68</v>
      </c>
      <c r="E17" s="59">
        <v>249.68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131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132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133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134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135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136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137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138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139</v>
      </c>
      <c r="D26" s="17">
        <f t="shared" si="0"/>
        <v>23.5</v>
      </c>
      <c r="E26" s="17">
        <v>23.5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140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141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142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143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144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145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146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147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148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149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150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496.12</v>
      </c>
      <c r="C40" s="19" t="s">
        <v>53</v>
      </c>
      <c r="D40" s="18">
        <f>SUM(D7:D38)</f>
        <v>496.12</v>
      </c>
      <c r="E40" s="18">
        <f>SUM(E7:E38)</f>
        <v>496.12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H1" sqref="AH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7.33203125" style="0" customWidth="1"/>
    <col min="4" max="4" width="21" style="0" customWidth="1"/>
    <col min="5" max="5" width="11.5" style="0" customWidth="1"/>
    <col min="6" max="6" width="9.66015625" style="0" customWidth="1"/>
    <col min="7" max="7" width="10.16015625" style="0" customWidth="1"/>
    <col min="8" max="8" width="9.66015625" style="0" customWidth="1"/>
    <col min="9" max="9" width="9" style="0" customWidth="1"/>
    <col min="10" max="10" width="7.33203125" style="0" customWidth="1"/>
    <col min="11" max="12" width="6.33203125" style="0" customWidth="1"/>
    <col min="13" max="13" width="6.66015625" style="0" customWidth="1"/>
    <col min="14" max="14" width="5.33203125" style="0" customWidth="1"/>
    <col min="15" max="15" width="10.16015625" style="0" customWidth="1"/>
    <col min="16" max="16" width="5.33203125" style="0" customWidth="1"/>
    <col min="17" max="17" width="6.5" style="0" customWidth="1"/>
    <col min="18" max="18" width="5" style="0" customWidth="1"/>
    <col min="19" max="19" width="6" style="0" customWidth="1"/>
    <col min="20" max="20" width="6.16015625" style="0" customWidth="1"/>
    <col min="21" max="21" width="6" style="0" customWidth="1"/>
    <col min="22" max="22" width="5.5" style="0" customWidth="1"/>
    <col min="23" max="23" width="6" style="0" customWidth="1"/>
    <col min="24" max="24" width="6.66015625" style="0" customWidth="1"/>
    <col min="25" max="25" width="5" style="0" customWidth="1"/>
    <col min="26" max="26" width="7" style="0" customWidth="1"/>
    <col min="27" max="27" width="8.33203125" style="0" customWidth="1"/>
    <col min="28" max="28" width="6.16015625" style="0" customWidth="1"/>
    <col min="29" max="29" width="8.33203125" style="0" customWidth="1"/>
    <col min="30" max="30" width="6" style="0" customWidth="1"/>
    <col min="31" max="31" width="6.16015625" style="0" customWidth="1"/>
    <col min="32" max="32" width="5.66015625" style="0" customWidth="1"/>
    <col min="33" max="33" width="5.5" style="0" customWidth="1"/>
    <col min="34" max="34" width="5.66015625" style="0" customWidth="1"/>
    <col min="35" max="36" width="9.16015625" style="0" customWidth="1"/>
    <col min="37" max="37" width="6" style="0" customWidth="1"/>
    <col min="38" max="38" width="6.5" style="0" customWidth="1"/>
    <col min="39" max="39" width="6" style="0" customWidth="1"/>
    <col min="40" max="40" width="5.66015625" style="0" customWidth="1"/>
    <col min="41" max="41" width="8.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151</v>
      </c>
    </row>
    <row r="2" spans="1:41" ht="19.5" customHeight="1">
      <c r="A2" s="105" t="s">
        <v>152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08" t="s">
        <v>56</v>
      </c>
      <c r="B4" s="109"/>
      <c r="C4" s="109"/>
      <c r="D4" s="110"/>
      <c r="E4" s="146" t="s">
        <v>153</v>
      </c>
      <c r="F4" s="141" t="s">
        <v>154</v>
      </c>
      <c r="G4" s="142"/>
      <c r="H4" s="142"/>
      <c r="I4" s="142"/>
      <c r="J4" s="142"/>
      <c r="K4" s="142"/>
      <c r="L4" s="142"/>
      <c r="M4" s="142"/>
      <c r="N4" s="142"/>
      <c r="O4" s="143"/>
      <c r="P4" s="141" t="s">
        <v>155</v>
      </c>
      <c r="Q4" s="142"/>
      <c r="R4" s="142"/>
      <c r="S4" s="142"/>
      <c r="T4" s="142"/>
      <c r="U4" s="142"/>
      <c r="V4" s="142"/>
      <c r="W4" s="142"/>
      <c r="X4" s="142"/>
      <c r="Y4" s="143"/>
      <c r="Z4" s="141" t="s">
        <v>156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3"/>
    </row>
    <row r="5" spans="1:41" ht="19.5" customHeight="1">
      <c r="A5" s="144" t="s">
        <v>67</v>
      </c>
      <c r="B5" s="145"/>
      <c r="C5" s="120" t="s">
        <v>68</v>
      </c>
      <c r="D5" s="126" t="s">
        <v>106</v>
      </c>
      <c r="E5" s="147"/>
      <c r="F5" s="136" t="s">
        <v>57</v>
      </c>
      <c r="G5" s="138" t="s">
        <v>157</v>
      </c>
      <c r="H5" s="139"/>
      <c r="I5" s="140"/>
      <c r="J5" s="138" t="s">
        <v>158</v>
      </c>
      <c r="K5" s="139"/>
      <c r="L5" s="140"/>
      <c r="M5" s="138" t="s">
        <v>159</v>
      </c>
      <c r="N5" s="139"/>
      <c r="O5" s="140"/>
      <c r="P5" s="149" t="s">
        <v>57</v>
      </c>
      <c r="Q5" s="138" t="s">
        <v>157</v>
      </c>
      <c r="R5" s="139"/>
      <c r="S5" s="140"/>
      <c r="T5" s="138" t="s">
        <v>158</v>
      </c>
      <c r="U5" s="139"/>
      <c r="V5" s="140"/>
      <c r="W5" s="138" t="s">
        <v>159</v>
      </c>
      <c r="X5" s="139"/>
      <c r="Y5" s="140"/>
      <c r="Z5" s="136" t="s">
        <v>57</v>
      </c>
      <c r="AA5" s="138" t="s">
        <v>157</v>
      </c>
      <c r="AB5" s="139"/>
      <c r="AC5" s="140"/>
      <c r="AD5" s="138" t="s">
        <v>158</v>
      </c>
      <c r="AE5" s="139"/>
      <c r="AF5" s="140"/>
      <c r="AG5" s="138" t="s">
        <v>159</v>
      </c>
      <c r="AH5" s="139"/>
      <c r="AI5" s="140"/>
      <c r="AJ5" s="138" t="s">
        <v>160</v>
      </c>
      <c r="AK5" s="139"/>
      <c r="AL5" s="140"/>
      <c r="AM5" s="138" t="s">
        <v>112</v>
      </c>
      <c r="AN5" s="139"/>
      <c r="AO5" s="140"/>
    </row>
    <row r="6" spans="1:41" ht="29.25" customHeight="1">
      <c r="A6" s="74" t="s">
        <v>77</v>
      </c>
      <c r="B6" s="74" t="s">
        <v>78</v>
      </c>
      <c r="C6" s="121"/>
      <c r="D6" s="121"/>
      <c r="E6" s="148"/>
      <c r="F6" s="137"/>
      <c r="G6" s="75" t="s">
        <v>72</v>
      </c>
      <c r="H6" s="76" t="s">
        <v>102</v>
      </c>
      <c r="I6" s="76" t="s">
        <v>103</v>
      </c>
      <c r="J6" s="75" t="s">
        <v>72</v>
      </c>
      <c r="K6" s="76" t="s">
        <v>102</v>
      </c>
      <c r="L6" s="76" t="s">
        <v>103</v>
      </c>
      <c r="M6" s="75" t="s">
        <v>72</v>
      </c>
      <c r="N6" s="76" t="s">
        <v>102</v>
      </c>
      <c r="O6" s="77" t="s">
        <v>103</v>
      </c>
      <c r="P6" s="137"/>
      <c r="Q6" s="78" t="s">
        <v>72</v>
      </c>
      <c r="R6" s="43" t="s">
        <v>102</v>
      </c>
      <c r="S6" s="43" t="s">
        <v>103</v>
      </c>
      <c r="T6" s="78" t="s">
        <v>72</v>
      </c>
      <c r="U6" s="43" t="s">
        <v>102</v>
      </c>
      <c r="V6" s="42" t="s">
        <v>103</v>
      </c>
      <c r="W6" s="38" t="s">
        <v>72</v>
      </c>
      <c r="X6" s="78" t="s">
        <v>102</v>
      </c>
      <c r="Y6" s="43" t="s">
        <v>103</v>
      </c>
      <c r="Z6" s="137"/>
      <c r="AA6" s="75" t="s">
        <v>72</v>
      </c>
      <c r="AB6" s="74" t="s">
        <v>102</v>
      </c>
      <c r="AC6" s="74" t="s">
        <v>103</v>
      </c>
      <c r="AD6" s="75" t="s">
        <v>72</v>
      </c>
      <c r="AE6" s="74" t="s">
        <v>102</v>
      </c>
      <c r="AF6" s="74" t="s">
        <v>103</v>
      </c>
      <c r="AG6" s="75" t="s">
        <v>72</v>
      </c>
      <c r="AH6" s="76" t="s">
        <v>102</v>
      </c>
      <c r="AI6" s="76" t="s">
        <v>103</v>
      </c>
      <c r="AJ6" s="75" t="s">
        <v>72</v>
      </c>
      <c r="AK6" s="76" t="s">
        <v>102</v>
      </c>
      <c r="AL6" s="76" t="s">
        <v>103</v>
      </c>
      <c r="AM6" s="75" t="s">
        <v>72</v>
      </c>
      <c r="AN6" s="76" t="s">
        <v>102</v>
      </c>
      <c r="AO6" s="76" t="s">
        <v>103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12">SUM(F7,P7,Z7)</f>
        <v>496.12</v>
      </c>
      <c r="F7" s="45">
        <f aca="true" t="shared" si="1" ref="F7:F12">SUM(G7,J7,M7)</f>
        <v>376.19</v>
      </c>
      <c r="G7" s="45">
        <f aca="true" t="shared" si="2" ref="G7:G12">SUM(H7:I7)</f>
        <v>376.19</v>
      </c>
      <c r="H7" s="45">
        <v>320.19</v>
      </c>
      <c r="I7" s="46">
        <v>56</v>
      </c>
      <c r="J7" s="45">
        <f aca="true" t="shared" si="3" ref="J7:J12">SUM(K7:L7)</f>
        <v>0</v>
      </c>
      <c r="K7" s="45">
        <v>0</v>
      </c>
      <c r="L7" s="46">
        <v>0</v>
      </c>
      <c r="M7" s="45">
        <f aca="true" t="shared" si="4" ref="M7:M12">SUM(N7:O7)</f>
        <v>0</v>
      </c>
      <c r="N7" s="45">
        <v>0</v>
      </c>
      <c r="O7" s="46">
        <v>0</v>
      </c>
      <c r="P7" s="47">
        <f aca="true" t="shared" si="5" ref="P7:P12">SUM(Q7,T7,W7)</f>
        <v>0</v>
      </c>
      <c r="Q7" s="45">
        <f aca="true" t="shared" si="6" ref="Q7:Q12">SUM(R7:S7)</f>
        <v>0</v>
      </c>
      <c r="R7" s="45">
        <v>0</v>
      </c>
      <c r="S7" s="46">
        <v>0</v>
      </c>
      <c r="T7" s="45">
        <f aca="true" t="shared" si="7" ref="T7:T12">SUM(U7:V7)</f>
        <v>0</v>
      </c>
      <c r="U7" s="45">
        <v>0</v>
      </c>
      <c r="V7" s="45">
        <v>0</v>
      </c>
      <c r="W7" s="45">
        <f aca="true" t="shared" si="8" ref="W7:W12">SUM(X7:Y7)</f>
        <v>0</v>
      </c>
      <c r="X7" s="45">
        <v>0</v>
      </c>
      <c r="Y7" s="46">
        <v>0</v>
      </c>
      <c r="Z7" s="47">
        <f aca="true" t="shared" si="9" ref="Z7:Z12">SUM(AA7,AD7,AG7,AJ7,AM7)</f>
        <v>119.93</v>
      </c>
      <c r="AA7" s="45">
        <f aca="true" t="shared" si="10" ref="AA7:AA12">SUM(AB7:AC7)</f>
        <v>119.93</v>
      </c>
      <c r="AB7" s="45">
        <v>0</v>
      </c>
      <c r="AC7" s="46">
        <v>119.93</v>
      </c>
      <c r="AD7" s="45">
        <f aca="true" t="shared" si="11" ref="AD7:AD12">SUM(AE7:AF7)</f>
        <v>0</v>
      </c>
      <c r="AE7" s="45">
        <v>0</v>
      </c>
      <c r="AF7" s="46">
        <v>0</v>
      </c>
      <c r="AG7" s="45">
        <f aca="true" t="shared" si="12" ref="AG7:AG12">SUM(AH7:AI7)</f>
        <v>0</v>
      </c>
      <c r="AH7" s="45">
        <v>0</v>
      </c>
      <c r="AI7" s="46">
        <v>0</v>
      </c>
      <c r="AJ7" s="45">
        <f aca="true" t="shared" si="13" ref="AJ7:AJ12">SUM(AK7:AL7)</f>
        <v>0</v>
      </c>
      <c r="AK7" s="45">
        <v>0</v>
      </c>
      <c r="AL7" s="46">
        <v>0</v>
      </c>
      <c r="AM7" s="45">
        <f aca="true" t="shared" si="14" ref="AM7:AM12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161</v>
      </c>
      <c r="C8" s="44" t="s">
        <v>36</v>
      </c>
      <c r="D8" s="44" t="s">
        <v>162</v>
      </c>
      <c r="E8" s="45">
        <f t="shared" si="0"/>
        <v>481.12</v>
      </c>
      <c r="F8" s="45">
        <f t="shared" si="1"/>
        <v>376.19</v>
      </c>
      <c r="G8" s="45">
        <f t="shared" si="2"/>
        <v>376.19</v>
      </c>
      <c r="H8" s="45">
        <v>320.19</v>
      </c>
      <c r="I8" s="46">
        <v>56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104.93</v>
      </c>
      <c r="AA8" s="45">
        <f t="shared" si="10"/>
        <v>104.93</v>
      </c>
      <c r="AB8" s="45">
        <v>0</v>
      </c>
      <c r="AC8" s="46">
        <v>104.93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161</v>
      </c>
      <c r="B9" s="44" t="s">
        <v>163</v>
      </c>
      <c r="C9" s="44" t="s">
        <v>83</v>
      </c>
      <c r="D9" s="44" t="s">
        <v>164</v>
      </c>
      <c r="E9" s="45">
        <f t="shared" si="0"/>
        <v>286.35</v>
      </c>
      <c r="F9" s="45">
        <f t="shared" si="1"/>
        <v>286.35</v>
      </c>
      <c r="G9" s="45">
        <f t="shared" si="2"/>
        <v>286.35</v>
      </c>
      <c r="H9" s="45">
        <v>286.35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161</v>
      </c>
      <c r="B10" s="44" t="s">
        <v>165</v>
      </c>
      <c r="C10" s="44" t="s">
        <v>83</v>
      </c>
      <c r="D10" s="44" t="s">
        <v>166</v>
      </c>
      <c r="E10" s="45">
        <f t="shared" si="0"/>
        <v>194.77</v>
      </c>
      <c r="F10" s="45">
        <f t="shared" si="1"/>
        <v>89.84</v>
      </c>
      <c r="G10" s="45">
        <f t="shared" si="2"/>
        <v>89.84</v>
      </c>
      <c r="H10" s="45">
        <v>33.84</v>
      </c>
      <c r="I10" s="46">
        <v>56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104.93</v>
      </c>
      <c r="AA10" s="45">
        <f t="shared" si="10"/>
        <v>104.93</v>
      </c>
      <c r="AB10" s="45">
        <v>0</v>
      </c>
      <c r="AC10" s="46">
        <v>104.93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36</v>
      </c>
      <c r="B11" s="44" t="s">
        <v>167</v>
      </c>
      <c r="C11" s="44" t="s">
        <v>36</v>
      </c>
      <c r="D11" s="44" t="s">
        <v>168</v>
      </c>
      <c r="E11" s="45">
        <f t="shared" si="0"/>
        <v>15</v>
      </c>
      <c r="F11" s="45">
        <f t="shared" si="1"/>
        <v>0</v>
      </c>
      <c r="G11" s="45">
        <f t="shared" si="2"/>
        <v>0</v>
      </c>
      <c r="H11" s="45">
        <v>0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15</v>
      </c>
      <c r="AA11" s="45">
        <f t="shared" si="10"/>
        <v>15</v>
      </c>
      <c r="AB11" s="45">
        <v>0</v>
      </c>
      <c r="AC11" s="46">
        <v>15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167</v>
      </c>
      <c r="B12" s="44" t="s">
        <v>165</v>
      </c>
      <c r="C12" s="44" t="s">
        <v>83</v>
      </c>
      <c r="D12" s="44" t="s">
        <v>169</v>
      </c>
      <c r="E12" s="45">
        <f t="shared" si="0"/>
        <v>15</v>
      </c>
      <c r="F12" s="45">
        <f t="shared" si="1"/>
        <v>0</v>
      </c>
      <c r="G12" s="45">
        <f t="shared" si="2"/>
        <v>0</v>
      </c>
      <c r="H12" s="45">
        <v>0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15</v>
      </c>
      <c r="AA12" s="45">
        <f t="shared" si="10"/>
        <v>15</v>
      </c>
      <c r="AB12" s="45">
        <v>0</v>
      </c>
      <c r="AC12" s="46">
        <v>15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" right="0" top="0.5905511811023623" bottom="0.5905511811023623" header="0.5905511811023623" footer="0.3937007874015748"/>
  <pageSetup errors="blank" fitToWidth="0" fitToHeight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zoomScalePageLayoutView="0" workbookViewId="0" topLeftCell="BN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170</v>
      </c>
    </row>
    <row r="2" spans="1:113" ht="19.5" customHeight="1">
      <c r="A2" s="105" t="s">
        <v>171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51" t="s">
        <v>56</v>
      </c>
      <c r="B4" s="152"/>
      <c r="C4" s="152"/>
      <c r="D4" s="153"/>
      <c r="E4" s="150" t="s">
        <v>57</v>
      </c>
      <c r="F4" s="141" t="s">
        <v>172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1" t="s">
        <v>173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1" t="s">
        <v>174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1" t="s">
        <v>175</v>
      </c>
      <c r="BI4" s="142"/>
      <c r="BJ4" s="142"/>
      <c r="BK4" s="142"/>
      <c r="BL4" s="143"/>
      <c r="BM4" s="141" t="s">
        <v>176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177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3"/>
      <c r="CR4" s="117" t="s">
        <v>178</v>
      </c>
      <c r="CS4" s="118"/>
      <c r="CT4" s="119"/>
      <c r="CU4" s="117" t="s">
        <v>179</v>
      </c>
      <c r="CV4" s="118"/>
      <c r="CW4" s="118"/>
      <c r="CX4" s="118"/>
      <c r="CY4" s="118"/>
      <c r="CZ4" s="119"/>
      <c r="DA4" s="117" t="s">
        <v>180</v>
      </c>
      <c r="DB4" s="118"/>
      <c r="DC4" s="119"/>
      <c r="DD4" s="141" t="s">
        <v>181</v>
      </c>
      <c r="DE4" s="142"/>
      <c r="DF4" s="142"/>
      <c r="DG4" s="142"/>
      <c r="DH4" s="142"/>
      <c r="DI4" s="143"/>
    </row>
    <row r="5" spans="1:113" ht="19.5" customHeight="1">
      <c r="A5" s="108" t="s">
        <v>67</v>
      </c>
      <c r="B5" s="109"/>
      <c r="C5" s="110"/>
      <c r="D5" s="150" t="s">
        <v>182</v>
      </c>
      <c r="E5" s="114"/>
      <c r="F5" s="115" t="s">
        <v>72</v>
      </c>
      <c r="G5" s="115" t="s">
        <v>183</v>
      </c>
      <c r="H5" s="115" t="s">
        <v>184</v>
      </c>
      <c r="I5" s="115" t="s">
        <v>185</v>
      </c>
      <c r="J5" s="115" t="s">
        <v>186</v>
      </c>
      <c r="K5" s="115" t="s">
        <v>187</v>
      </c>
      <c r="L5" s="115" t="s">
        <v>188</v>
      </c>
      <c r="M5" s="115" t="s">
        <v>189</v>
      </c>
      <c r="N5" s="115" t="s">
        <v>190</v>
      </c>
      <c r="O5" s="115" t="s">
        <v>191</v>
      </c>
      <c r="P5" s="115" t="s">
        <v>192</v>
      </c>
      <c r="Q5" s="115" t="s">
        <v>99</v>
      </c>
      <c r="R5" s="115" t="s">
        <v>193</v>
      </c>
      <c r="S5" s="115" t="s">
        <v>194</v>
      </c>
      <c r="T5" s="115" t="s">
        <v>72</v>
      </c>
      <c r="U5" s="115" t="s">
        <v>195</v>
      </c>
      <c r="V5" s="115" t="s">
        <v>196</v>
      </c>
      <c r="W5" s="115" t="s">
        <v>197</v>
      </c>
      <c r="X5" s="115" t="s">
        <v>198</v>
      </c>
      <c r="Y5" s="115" t="s">
        <v>199</v>
      </c>
      <c r="Z5" s="115" t="s">
        <v>200</v>
      </c>
      <c r="AA5" s="115" t="s">
        <v>201</v>
      </c>
      <c r="AB5" s="115" t="s">
        <v>202</v>
      </c>
      <c r="AC5" s="115" t="s">
        <v>203</v>
      </c>
      <c r="AD5" s="115" t="s">
        <v>204</v>
      </c>
      <c r="AE5" s="115" t="s">
        <v>205</v>
      </c>
      <c r="AF5" s="115" t="s">
        <v>206</v>
      </c>
      <c r="AG5" s="115" t="s">
        <v>207</v>
      </c>
      <c r="AH5" s="115" t="s">
        <v>208</v>
      </c>
      <c r="AI5" s="115" t="s">
        <v>209</v>
      </c>
      <c r="AJ5" s="115" t="s">
        <v>210</v>
      </c>
      <c r="AK5" s="115" t="s">
        <v>211</v>
      </c>
      <c r="AL5" s="115" t="s">
        <v>212</v>
      </c>
      <c r="AM5" s="115" t="s">
        <v>213</v>
      </c>
      <c r="AN5" s="115" t="s">
        <v>214</v>
      </c>
      <c r="AO5" s="115" t="s">
        <v>215</v>
      </c>
      <c r="AP5" s="115" t="s">
        <v>216</v>
      </c>
      <c r="AQ5" s="115" t="s">
        <v>217</v>
      </c>
      <c r="AR5" s="115" t="s">
        <v>218</v>
      </c>
      <c r="AS5" s="115" t="s">
        <v>219</v>
      </c>
      <c r="AT5" s="115" t="s">
        <v>220</v>
      </c>
      <c r="AU5" s="115" t="s">
        <v>221</v>
      </c>
      <c r="AV5" s="115" t="s">
        <v>72</v>
      </c>
      <c r="AW5" s="115" t="s">
        <v>222</v>
      </c>
      <c r="AX5" s="115" t="s">
        <v>223</v>
      </c>
      <c r="AY5" s="115" t="s">
        <v>224</v>
      </c>
      <c r="AZ5" s="115" t="s">
        <v>225</v>
      </c>
      <c r="BA5" s="115" t="s">
        <v>226</v>
      </c>
      <c r="BB5" s="115" t="s">
        <v>227</v>
      </c>
      <c r="BC5" s="115" t="s">
        <v>228</v>
      </c>
      <c r="BD5" s="115" t="s">
        <v>229</v>
      </c>
      <c r="BE5" s="115" t="s">
        <v>230</v>
      </c>
      <c r="BF5" s="115" t="s">
        <v>231</v>
      </c>
      <c r="BG5" s="126" t="s">
        <v>232</v>
      </c>
      <c r="BH5" s="126" t="s">
        <v>72</v>
      </c>
      <c r="BI5" s="126" t="s">
        <v>233</v>
      </c>
      <c r="BJ5" s="126" t="s">
        <v>234</v>
      </c>
      <c r="BK5" s="126" t="s">
        <v>235</v>
      </c>
      <c r="BL5" s="126" t="s">
        <v>236</v>
      </c>
      <c r="BM5" s="115" t="s">
        <v>72</v>
      </c>
      <c r="BN5" s="115" t="s">
        <v>237</v>
      </c>
      <c r="BO5" s="115" t="s">
        <v>238</v>
      </c>
      <c r="BP5" s="115" t="s">
        <v>239</v>
      </c>
      <c r="BQ5" s="115" t="s">
        <v>240</v>
      </c>
      <c r="BR5" s="115" t="s">
        <v>241</v>
      </c>
      <c r="BS5" s="115" t="s">
        <v>242</v>
      </c>
      <c r="BT5" s="115" t="s">
        <v>243</v>
      </c>
      <c r="BU5" s="115" t="s">
        <v>244</v>
      </c>
      <c r="BV5" s="115" t="s">
        <v>245</v>
      </c>
      <c r="BW5" s="154" t="s">
        <v>246</v>
      </c>
      <c r="BX5" s="154" t="s">
        <v>247</v>
      </c>
      <c r="BY5" s="115" t="s">
        <v>248</v>
      </c>
      <c r="BZ5" s="115" t="s">
        <v>72</v>
      </c>
      <c r="CA5" s="115" t="s">
        <v>237</v>
      </c>
      <c r="CB5" s="115" t="s">
        <v>238</v>
      </c>
      <c r="CC5" s="115" t="s">
        <v>239</v>
      </c>
      <c r="CD5" s="115" t="s">
        <v>240</v>
      </c>
      <c r="CE5" s="115" t="s">
        <v>241</v>
      </c>
      <c r="CF5" s="115" t="s">
        <v>242</v>
      </c>
      <c r="CG5" s="115" t="s">
        <v>243</v>
      </c>
      <c r="CH5" s="115" t="s">
        <v>249</v>
      </c>
      <c r="CI5" s="115" t="s">
        <v>250</v>
      </c>
      <c r="CJ5" s="115" t="s">
        <v>251</v>
      </c>
      <c r="CK5" s="115" t="s">
        <v>252</v>
      </c>
      <c r="CL5" s="115" t="s">
        <v>244</v>
      </c>
      <c r="CM5" s="115" t="s">
        <v>245</v>
      </c>
      <c r="CN5" s="115" t="s">
        <v>253</v>
      </c>
      <c r="CO5" s="154" t="s">
        <v>246</v>
      </c>
      <c r="CP5" s="154" t="s">
        <v>247</v>
      </c>
      <c r="CQ5" s="115" t="s">
        <v>254</v>
      </c>
      <c r="CR5" s="154" t="s">
        <v>72</v>
      </c>
      <c r="CS5" s="154" t="s">
        <v>255</v>
      </c>
      <c r="CT5" s="115" t="s">
        <v>256</v>
      </c>
      <c r="CU5" s="154" t="s">
        <v>72</v>
      </c>
      <c r="CV5" s="154" t="s">
        <v>255</v>
      </c>
      <c r="CW5" s="115" t="s">
        <v>257</v>
      </c>
      <c r="CX5" s="154" t="s">
        <v>258</v>
      </c>
      <c r="CY5" s="154" t="s">
        <v>259</v>
      </c>
      <c r="CZ5" s="126" t="s">
        <v>256</v>
      </c>
      <c r="DA5" s="154" t="s">
        <v>72</v>
      </c>
      <c r="DB5" s="154" t="s">
        <v>180</v>
      </c>
      <c r="DC5" s="154" t="s">
        <v>260</v>
      </c>
      <c r="DD5" s="115" t="s">
        <v>72</v>
      </c>
      <c r="DE5" s="115" t="s">
        <v>261</v>
      </c>
      <c r="DF5" s="115" t="s">
        <v>262</v>
      </c>
      <c r="DG5" s="115" t="s">
        <v>260</v>
      </c>
      <c r="DH5" s="115" t="s">
        <v>263</v>
      </c>
      <c r="DI5" s="115" t="s">
        <v>181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21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21"/>
      <c r="BH6" s="121"/>
      <c r="BI6" s="121"/>
      <c r="BJ6" s="121"/>
      <c r="BK6" s="121"/>
      <c r="BL6" s="121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55"/>
      <c r="BX6" s="155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55"/>
      <c r="CP6" s="155"/>
      <c r="CQ6" s="116"/>
      <c r="CR6" s="155"/>
      <c r="CS6" s="155"/>
      <c r="CT6" s="116"/>
      <c r="CU6" s="155"/>
      <c r="CV6" s="155"/>
      <c r="CW6" s="116"/>
      <c r="CX6" s="155"/>
      <c r="CY6" s="155"/>
      <c r="CZ6" s="121"/>
      <c r="DA6" s="155"/>
      <c r="DB6" s="155"/>
      <c r="DC6" s="155"/>
      <c r="DD6" s="116"/>
      <c r="DE6" s="116"/>
      <c r="DF6" s="116"/>
      <c r="DG6" s="116"/>
      <c r="DH6" s="116"/>
      <c r="DI6" s="116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20">SUM(F7,T7,AV7,BH7,BM7,BZ7,CR7,CU7,DA7,DD7)</f>
        <v>376.19000000000005</v>
      </c>
      <c r="F7" s="82">
        <v>286.35</v>
      </c>
      <c r="G7" s="82">
        <v>97.37</v>
      </c>
      <c r="H7" s="82">
        <v>2.6</v>
      </c>
      <c r="I7" s="82">
        <v>8.11</v>
      </c>
      <c r="J7" s="82">
        <v>0</v>
      </c>
      <c r="K7" s="82">
        <v>87.78</v>
      </c>
      <c r="L7" s="82">
        <v>31.34</v>
      </c>
      <c r="M7" s="82">
        <v>15.67</v>
      </c>
      <c r="N7" s="82">
        <v>17.63</v>
      </c>
      <c r="O7" s="83">
        <v>0</v>
      </c>
      <c r="P7" s="83">
        <v>2.35</v>
      </c>
      <c r="Q7" s="83">
        <v>23.5</v>
      </c>
      <c r="R7" s="83">
        <v>0</v>
      </c>
      <c r="S7" s="83">
        <v>0</v>
      </c>
      <c r="T7" s="83">
        <v>89.84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3.92</v>
      </c>
      <c r="AQ7" s="83">
        <v>2.92</v>
      </c>
      <c r="AR7" s="83">
        <v>0</v>
      </c>
      <c r="AS7" s="83">
        <v>0</v>
      </c>
      <c r="AT7" s="83">
        <v>0</v>
      </c>
      <c r="AU7" s="83">
        <v>83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264</v>
      </c>
      <c r="E8" s="82">
        <f t="shared" si="0"/>
        <v>56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56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56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265</v>
      </c>
      <c r="E9" s="82">
        <f t="shared" si="0"/>
        <v>56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56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56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85</v>
      </c>
      <c r="B10" s="81" t="s">
        <v>82</v>
      </c>
      <c r="C10" s="81" t="s">
        <v>82</v>
      </c>
      <c r="D10" s="81" t="s">
        <v>266</v>
      </c>
      <c r="E10" s="82">
        <f t="shared" si="0"/>
        <v>56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56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56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36</v>
      </c>
      <c r="B11" s="81" t="s">
        <v>36</v>
      </c>
      <c r="C11" s="81" t="s">
        <v>36</v>
      </c>
      <c r="D11" s="81" t="s">
        <v>267</v>
      </c>
      <c r="E11" s="82">
        <f t="shared" si="0"/>
        <v>47.01</v>
      </c>
      <c r="F11" s="82">
        <v>47.01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31.34</v>
      </c>
      <c r="M11" s="82">
        <v>15.67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268</v>
      </c>
      <c r="E12" s="82">
        <f t="shared" si="0"/>
        <v>47.01</v>
      </c>
      <c r="F12" s="82">
        <v>47.01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31.34</v>
      </c>
      <c r="M12" s="82">
        <v>15.67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90</v>
      </c>
      <c r="B13" s="81" t="s">
        <v>91</v>
      </c>
      <c r="C13" s="81" t="s">
        <v>91</v>
      </c>
      <c r="D13" s="81" t="s">
        <v>269</v>
      </c>
      <c r="E13" s="82">
        <f t="shared" si="0"/>
        <v>31.34</v>
      </c>
      <c r="F13" s="82">
        <v>31.34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31.34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90</v>
      </c>
      <c r="B14" s="81" t="s">
        <v>91</v>
      </c>
      <c r="C14" s="81" t="s">
        <v>93</v>
      </c>
      <c r="D14" s="81" t="s">
        <v>270</v>
      </c>
      <c r="E14" s="82">
        <f t="shared" si="0"/>
        <v>15.67</v>
      </c>
      <c r="F14" s="82">
        <v>15.67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15.67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271</v>
      </c>
      <c r="E15" s="82">
        <f t="shared" si="0"/>
        <v>249.68</v>
      </c>
      <c r="F15" s="82">
        <v>215.84</v>
      </c>
      <c r="G15" s="82">
        <v>97.37</v>
      </c>
      <c r="H15" s="82">
        <v>2.6</v>
      </c>
      <c r="I15" s="82">
        <v>8.11</v>
      </c>
      <c r="J15" s="82">
        <v>0</v>
      </c>
      <c r="K15" s="82">
        <v>87.78</v>
      </c>
      <c r="L15" s="82">
        <v>0</v>
      </c>
      <c r="M15" s="82">
        <v>0</v>
      </c>
      <c r="N15" s="82">
        <v>17.63</v>
      </c>
      <c r="O15" s="83">
        <v>0</v>
      </c>
      <c r="P15" s="83">
        <v>2.35</v>
      </c>
      <c r="Q15" s="83">
        <v>0</v>
      </c>
      <c r="R15" s="83">
        <v>0</v>
      </c>
      <c r="S15" s="83">
        <v>0</v>
      </c>
      <c r="T15" s="83">
        <v>33.84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3.92</v>
      </c>
      <c r="AQ15" s="83">
        <v>2.92</v>
      </c>
      <c r="AR15" s="83">
        <v>0</v>
      </c>
      <c r="AS15" s="83">
        <v>0</v>
      </c>
      <c r="AT15" s="83">
        <v>0</v>
      </c>
      <c r="AU15" s="83">
        <v>27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36</v>
      </c>
      <c r="B16" s="81" t="s">
        <v>36</v>
      </c>
      <c r="C16" s="81" t="s">
        <v>36</v>
      </c>
      <c r="D16" s="81" t="s">
        <v>272</v>
      </c>
      <c r="E16" s="82">
        <f t="shared" si="0"/>
        <v>249.68</v>
      </c>
      <c r="F16" s="82">
        <v>215.84</v>
      </c>
      <c r="G16" s="82">
        <v>97.37</v>
      </c>
      <c r="H16" s="82">
        <v>2.6</v>
      </c>
      <c r="I16" s="82">
        <v>8.11</v>
      </c>
      <c r="J16" s="82">
        <v>0</v>
      </c>
      <c r="K16" s="82">
        <v>87.78</v>
      </c>
      <c r="L16" s="82">
        <v>0</v>
      </c>
      <c r="M16" s="82">
        <v>0</v>
      </c>
      <c r="N16" s="82">
        <v>17.63</v>
      </c>
      <c r="O16" s="83">
        <v>0</v>
      </c>
      <c r="P16" s="83">
        <v>2.35</v>
      </c>
      <c r="Q16" s="83">
        <v>0</v>
      </c>
      <c r="R16" s="83">
        <v>0</v>
      </c>
      <c r="S16" s="83">
        <v>0</v>
      </c>
      <c r="T16" s="83">
        <v>33.84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3.92</v>
      </c>
      <c r="AQ16" s="83">
        <v>2.92</v>
      </c>
      <c r="AR16" s="83">
        <v>0</v>
      </c>
      <c r="AS16" s="83">
        <v>0</v>
      </c>
      <c r="AT16" s="83">
        <v>0</v>
      </c>
      <c r="AU16" s="83">
        <v>27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95</v>
      </c>
      <c r="B17" s="81" t="s">
        <v>96</v>
      </c>
      <c r="C17" s="81" t="s">
        <v>91</v>
      </c>
      <c r="D17" s="81" t="s">
        <v>273</v>
      </c>
      <c r="E17" s="82">
        <f t="shared" si="0"/>
        <v>249.68</v>
      </c>
      <c r="F17" s="82">
        <v>215.84</v>
      </c>
      <c r="G17" s="82">
        <v>97.37</v>
      </c>
      <c r="H17" s="82">
        <v>2.6</v>
      </c>
      <c r="I17" s="82">
        <v>8.11</v>
      </c>
      <c r="J17" s="82">
        <v>0</v>
      </c>
      <c r="K17" s="82">
        <v>87.78</v>
      </c>
      <c r="L17" s="82">
        <v>0</v>
      </c>
      <c r="M17" s="82">
        <v>0</v>
      </c>
      <c r="N17" s="82">
        <v>17.63</v>
      </c>
      <c r="O17" s="83">
        <v>0</v>
      </c>
      <c r="P17" s="83">
        <v>2.35</v>
      </c>
      <c r="Q17" s="83">
        <v>0</v>
      </c>
      <c r="R17" s="83">
        <v>0</v>
      </c>
      <c r="S17" s="83">
        <v>0</v>
      </c>
      <c r="T17" s="83">
        <v>33.84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3.92</v>
      </c>
      <c r="AQ17" s="83">
        <v>2.92</v>
      </c>
      <c r="AR17" s="83">
        <v>0</v>
      </c>
      <c r="AS17" s="83">
        <v>0</v>
      </c>
      <c r="AT17" s="83">
        <v>0</v>
      </c>
      <c r="AU17" s="83">
        <v>27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274</v>
      </c>
      <c r="E18" s="82">
        <f t="shared" si="0"/>
        <v>23.5</v>
      </c>
      <c r="F18" s="82">
        <v>23.5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3">
        <v>0</v>
      </c>
      <c r="P18" s="83">
        <v>0</v>
      </c>
      <c r="Q18" s="83">
        <v>23.5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275</v>
      </c>
      <c r="E19" s="82">
        <f t="shared" si="0"/>
        <v>23.5</v>
      </c>
      <c r="F19" s="82">
        <v>23.5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3">
        <v>0</v>
      </c>
      <c r="P19" s="83">
        <v>0</v>
      </c>
      <c r="Q19" s="83">
        <v>23.5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98</v>
      </c>
      <c r="B20" s="81" t="s">
        <v>87</v>
      </c>
      <c r="C20" s="81" t="s">
        <v>96</v>
      </c>
      <c r="D20" s="81" t="s">
        <v>276</v>
      </c>
      <c r="E20" s="82">
        <f t="shared" si="0"/>
        <v>23.5</v>
      </c>
      <c r="F20" s="82">
        <v>23.5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3">
        <v>0</v>
      </c>
      <c r="P20" s="83">
        <v>0</v>
      </c>
      <c r="Q20" s="83">
        <v>23.5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277</v>
      </c>
    </row>
    <row r="2" spans="1:7" ht="25.5" customHeight="1">
      <c r="A2" s="105" t="s">
        <v>278</v>
      </c>
      <c r="B2" s="105"/>
      <c r="C2" s="105"/>
      <c r="D2" s="105"/>
      <c r="E2" s="105"/>
      <c r="F2" s="105"/>
      <c r="G2" s="105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44" t="s">
        <v>279</v>
      </c>
      <c r="B4" s="156"/>
      <c r="C4" s="156"/>
      <c r="D4" s="145"/>
      <c r="E4" s="127" t="s">
        <v>102</v>
      </c>
      <c r="F4" s="114"/>
      <c r="G4" s="114"/>
    </row>
    <row r="5" spans="1:7" ht="19.5" customHeight="1">
      <c r="A5" s="108" t="s">
        <v>67</v>
      </c>
      <c r="B5" s="110"/>
      <c r="C5" s="149" t="s">
        <v>68</v>
      </c>
      <c r="D5" s="120" t="s">
        <v>182</v>
      </c>
      <c r="E5" s="114" t="s">
        <v>57</v>
      </c>
      <c r="F5" s="124" t="s">
        <v>280</v>
      </c>
      <c r="G5" s="158" t="s">
        <v>281</v>
      </c>
    </row>
    <row r="6" spans="1:7" ht="33.75" customHeight="1">
      <c r="A6" s="39" t="s">
        <v>77</v>
      </c>
      <c r="B6" s="41" t="s">
        <v>78</v>
      </c>
      <c r="C6" s="137"/>
      <c r="D6" s="157"/>
      <c r="E6" s="116"/>
      <c r="F6" s="125"/>
      <c r="G6" s="155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21">SUM(F7:G7)</f>
        <v>320.19000000000005</v>
      </c>
      <c r="F7" s="45">
        <v>286.35</v>
      </c>
      <c r="G7" s="46">
        <v>33.84</v>
      </c>
    </row>
    <row r="8" spans="1:7" ht="19.5" customHeight="1">
      <c r="A8" s="44" t="s">
        <v>36</v>
      </c>
      <c r="B8" s="81" t="s">
        <v>282</v>
      </c>
      <c r="C8" s="85" t="s">
        <v>36</v>
      </c>
      <c r="D8" s="44" t="s">
        <v>172</v>
      </c>
      <c r="E8" s="45">
        <f t="shared" si="0"/>
        <v>286.35</v>
      </c>
      <c r="F8" s="45">
        <v>286.35</v>
      </c>
      <c r="G8" s="46">
        <v>0</v>
      </c>
    </row>
    <row r="9" spans="1:7" ht="19.5" customHeight="1">
      <c r="A9" s="44" t="s">
        <v>282</v>
      </c>
      <c r="B9" s="81" t="s">
        <v>163</v>
      </c>
      <c r="C9" s="85" t="s">
        <v>83</v>
      </c>
      <c r="D9" s="44" t="s">
        <v>283</v>
      </c>
      <c r="E9" s="45">
        <f t="shared" si="0"/>
        <v>97.37</v>
      </c>
      <c r="F9" s="45">
        <v>97.37</v>
      </c>
      <c r="G9" s="46">
        <v>0</v>
      </c>
    </row>
    <row r="10" spans="1:7" ht="19.5" customHeight="1">
      <c r="A10" s="44" t="s">
        <v>282</v>
      </c>
      <c r="B10" s="81" t="s">
        <v>165</v>
      </c>
      <c r="C10" s="85" t="s">
        <v>83</v>
      </c>
      <c r="D10" s="44" t="s">
        <v>284</v>
      </c>
      <c r="E10" s="45">
        <f t="shared" si="0"/>
        <v>2.6</v>
      </c>
      <c r="F10" s="45">
        <v>2.6</v>
      </c>
      <c r="G10" s="46">
        <v>0</v>
      </c>
    </row>
    <row r="11" spans="1:7" ht="19.5" customHeight="1">
      <c r="A11" s="44" t="s">
        <v>282</v>
      </c>
      <c r="B11" s="81" t="s">
        <v>285</v>
      </c>
      <c r="C11" s="85" t="s">
        <v>83</v>
      </c>
      <c r="D11" s="44" t="s">
        <v>286</v>
      </c>
      <c r="E11" s="45">
        <f t="shared" si="0"/>
        <v>8.11</v>
      </c>
      <c r="F11" s="45">
        <v>8.11</v>
      </c>
      <c r="G11" s="46">
        <v>0</v>
      </c>
    </row>
    <row r="12" spans="1:7" ht="19.5" customHeight="1">
      <c r="A12" s="44" t="s">
        <v>282</v>
      </c>
      <c r="B12" s="81" t="s">
        <v>287</v>
      </c>
      <c r="C12" s="85" t="s">
        <v>83</v>
      </c>
      <c r="D12" s="44" t="s">
        <v>288</v>
      </c>
      <c r="E12" s="45">
        <f t="shared" si="0"/>
        <v>87.78</v>
      </c>
      <c r="F12" s="45">
        <v>87.78</v>
      </c>
      <c r="G12" s="46">
        <v>0</v>
      </c>
    </row>
    <row r="13" spans="1:7" ht="19.5" customHeight="1">
      <c r="A13" s="44" t="s">
        <v>282</v>
      </c>
      <c r="B13" s="81" t="s">
        <v>289</v>
      </c>
      <c r="C13" s="85" t="s">
        <v>83</v>
      </c>
      <c r="D13" s="44" t="s">
        <v>290</v>
      </c>
      <c r="E13" s="45">
        <f t="shared" si="0"/>
        <v>31.34</v>
      </c>
      <c r="F13" s="45">
        <v>31.34</v>
      </c>
      <c r="G13" s="46">
        <v>0</v>
      </c>
    </row>
    <row r="14" spans="1:7" ht="19.5" customHeight="1">
      <c r="A14" s="44" t="s">
        <v>282</v>
      </c>
      <c r="B14" s="81" t="s">
        <v>291</v>
      </c>
      <c r="C14" s="85" t="s">
        <v>83</v>
      </c>
      <c r="D14" s="44" t="s">
        <v>292</v>
      </c>
      <c r="E14" s="45">
        <f t="shared" si="0"/>
        <v>15.67</v>
      </c>
      <c r="F14" s="45">
        <v>15.67</v>
      </c>
      <c r="G14" s="46">
        <v>0</v>
      </c>
    </row>
    <row r="15" spans="1:7" ht="19.5" customHeight="1">
      <c r="A15" s="44" t="s">
        <v>282</v>
      </c>
      <c r="B15" s="81" t="s">
        <v>293</v>
      </c>
      <c r="C15" s="85" t="s">
        <v>83</v>
      </c>
      <c r="D15" s="44" t="s">
        <v>294</v>
      </c>
      <c r="E15" s="45">
        <f t="shared" si="0"/>
        <v>17.63</v>
      </c>
      <c r="F15" s="45">
        <v>17.63</v>
      </c>
      <c r="G15" s="46">
        <v>0</v>
      </c>
    </row>
    <row r="16" spans="1:7" ht="19.5" customHeight="1">
      <c r="A16" s="44" t="s">
        <v>282</v>
      </c>
      <c r="B16" s="81" t="s">
        <v>295</v>
      </c>
      <c r="C16" s="85" t="s">
        <v>83</v>
      </c>
      <c r="D16" s="44" t="s">
        <v>296</v>
      </c>
      <c r="E16" s="45">
        <f t="shared" si="0"/>
        <v>2.35</v>
      </c>
      <c r="F16" s="45">
        <v>2.35</v>
      </c>
      <c r="G16" s="46">
        <v>0</v>
      </c>
    </row>
    <row r="17" spans="1:7" ht="19.5" customHeight="1">
      <c r="A17" s="44" t="s">
        <v>282</v>
      </c>
      <c r="B17" s="81" t="s">
        <v>297</v>
      </c>
      <c r="C17" s="85" t="s">
        <v>83</v>
      </c>
      <c r="D17" s="44" t="s">
        <v>298</v>
      </c>
      <c r="E17" s="45">
        <f t="shared" si="0"/>
        <v>23.5</v>
      </c>
      <c r="F17" s="45">
        <v>23.5</v>
      </c>
      <c r="G17" s="46">
        <v>0</v>
      </c>
    </row>
    <row r="18" spans="1:7" ht="19.5" customHeight="1">
      <c r="A18" s="44" t="s">
        <v>36</v>
      </c>
      <c r="B18" s="81" t="s">
        <v>299</v>
      </c>
      <c r="C18" s="85" t="s">
        <v>36</v>
      </c>
      <c r="D18" s="44" t="s">
        <v>173</v>
      </c>
      <c r="E18" s="45">
        <f t="shared" si="0"/>
        <v>33.84</v>
      </c>
      <c r="F18" s="45">
        <v>0</v>
      </c>
      <c r="G18" s="46">
        <v>33.84</v>
      </c>
    </row>
    <row r="19" spans="1:7" ht="19.5" customHeight="1">
      <c r="A19" s="44" t="s">
        <v>299</v>
      </c>
      <c r="B19" s="81" t="s">
        <v>300</v>
      </c>
      <c r="C19" s="85" t="s">
        <v>83</v>
      </c>
      <c r="D19" s="44" t="s">
        <v>301</v>
      </c>
      <c r="E19" s="45">
        <f t="shared" si="0"/>
        <v>3.92</v>
      </c>
      <c r="F19" s="45">
        <v>0</v>
      </c>
      <c r="G19" s="46">
        <v>3.92</v>
      </c>
    </row>
    <row r="20" spans="1:7" ht="19.5" customHeight="1">
      <c r="A20" s="44" t="s">
        <v>299</v>
      </c>
      <c r="B20" s="81" t="s">
        <v>302</v>
      </c>
      <c r="C20" s="85" t="s">
        <v>83</v>
      </c>
      <c r="D20" s="44" t="s">
        <v>303</v>
      </c>
      <c r="E20" s="45">
        <f t="shared" si="0"/>
        <v>2.92</v>
      </c>
      <c r="F20" s="45">
        <v>0</v>
      </c>
      <c r="G20" s="46">
        <v>2.92</v>
      </c>
    </row>
    <row r="21" spans="1:7" ht="19.5" customHeight="1">
      <c r="A21" s="44" t="s">
        <v>299</v>
      </c>
      <c r="B21" s="81" t="s">
        <v>304</v>
      </c>
      <c r="C21" s="85" t="s">
        <v>83</v>
      </c>
      <c r="D21" s="44" t="s">
        <v>305</v>
      </c>
      <c r="E21" s="45">
        <f t="shared" si="0"/>
        <v>27</v>
      </c>
      <c r="F21" s="45">
        <v>0</v>
      </c>
      <c r="G21" s="46">
        <v>27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306</v>
      </c>
    </row>
    <row r="2" spans="1:6" ht="19.5" customHeight="1">
      <c r="A2" s="105" t="s">
        <v>307</v>
      </c>
      <c r="B2" s="105"/>
      <c r="C2" s="105"/>
      <c r="D2" s="105"/>
      <c r="E2" s="105"/>
      <c r="F2" s="105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08" t="s">
        <v>67</v>
      </c>
      <c r="B4" s="109"/>
      <c r="C4" s="110"/>
      <c r="D4" s="159" t="s">
        <v>68</v>
      </c>
      <c r="E4" s="150" t="s">
        <v>308</v>
      </c>
      <c r="F4" s="124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60"/>
      <c r="E5" s="150"/>
      <c r="F5" s="124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56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89</v>
      </c>
      <c r="F7" s="87">
        <v>56</v>
      </c>
    </row>
    <row r="8" spans="1:6" ht="19.5" customHeight="1">
      <c r="A8" s="81" t="s">
        <v>85</v>
      </c>
      <c r="B8" s="81" t="s">
        <v>82</v>
      </c>
      <c r="C8" s="81" t="s">
        <v>82</v>
      </c>
      <c r="D8" s="86" t="s">
        <v>83</v>
      </c>
      <c r="E8" s="86" t="s">
        <v>309</v>
      </c>
      <c r="F8" s="87">
        <v>5</v>
      </c>
    </row>
    <row r="9" spans="1:6" ht="19.5" customHeight="1">
      <c r="A9" s="81" t="s">
        <v>85</v>
      </c>
      <c r="B9" s="81" t="s">
        <v>82</v>
      </c>
      <c r="C9" s="81" t="s">
        <v>82</v>
      </c>
      <c r="D9" s="86" t="s">
        <v>83</v>
      </c>
      <c r="E9" s="86" t="s">
        <v>310</v>
      </c>
      <c r="F9" s="87">
        <v>46</v>
      </c>
    </row>
    <row r="10" spans="1:6" ht="19.5" customHeight="1">
      <c r="A10" s="81" t="s">
        <v>85</v>
      </c>
      <c r="B10" s="81" t="s">
        <v>82</v>
      </c>
      <c r="C10" s="81" t="s">
        <v>82</v>
      </c>
      <c r="D10" s="86" t="s">
        <v>83</v>
      </c>
      <c r="E10" s="86" t="s">
        <v>311</v>
      </c>
      <c r="F10" s="87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26" sqref="E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312</v>
      </c>
    </row>
    <row r="2" spans="1:8" ht="25.5" customHeight="1">
      <c r="A2" s="105" t="s">
        <v>313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88"/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0" t="s">
        <v>314</v>
      </c>
      <c r="B4" s="150" t="s">
        <v>315</v>
      </c>
      <c r="C4" s="124" t="s">
        <v>316</v>
      </c>
      <c r="D4" s="124"/>
      <c r="E4" s="125"/>
      <c r="F4" s="125"/>
      <c r="G4" s="125"/>
      <c r="H4" s="124"/>
    </row>
    <row r="5" spans="1:8" ht="19.5" customHeight="1">
      <c r="A5" s="150"/>
      <c r="B5" s="150"/>
      <c r="C5" s="136" t="s">
        <v>57</v>
      </c>
      <c r="D5" s="126" t="s">
        <v>205</v>
      </c>
      <c r="E5" s="144" t="s">
        <v>317</v>
      </c>
      <c r="F5" s="156"/>
      <c r="G5" s="145"/>
      <c r="H5" s="161" t="s">
        <v>210</v>
      </c>
    </row>
    <row r="6" spans="1:8" ht="33.75" customHeight="1">
      <c r="A6" s="121"/>
      <c r="B6" s="121"/>
      <c r="C6" s="162"/>
      <c r="D6" s="116"/>
      <c r="E6" s="75" t="s">
        <v>72</v>
      </c>
      <c r="F6" s="89" t="s">
        <v>318</v>
      </c>
      <c r="G6" s="77" t="s">
        <v>319</v>
      </c>
      <c r="H6" s="155"/>
    </row>
    <row r="7" spans="1:8" ht="19.5" customHeight="1">
      <c r="A7" s="94" t="s">
        <v>328</v>
      </c>
      <c r="B7" s="95" t="s">
        <v>329</v>
      </c>
      <c r="C7" s="96" t="s">
        <v>330</v>
      </c>
      <c r="D7" s="97" t="s">
        <v>330</v>
      </c>
      <c r="E7" s="98" t="s">
        <v>330</v>
      </c>
      <c r="F7" s="98" t="s">
        <v>330</v>
      </c>
      <c r="G7" s="99" t="s">
        <v>330</v>
      </c>
      <c r="H7" s="100" t="s">
        <v>330</v>
      </c>
    </row>
    <row r="8" spans="1:8" ht="19.5" customHeight="1">
      <c r="A8" s="44" t="s">
        <v>36</v>
      </c>
      <c r="B8" s="81" t="s">
        <v>36</v>
      </c>
      <c r="C8" s="47">
        <f aca="true" t="shared" si="0" ref="C8:C16">SUM(D8,F8:H8)</f>
        <v>0</v>
      </c>
      <c r="D8" s="45" t="s">
        <v>36</v>
      </c>
      <c r="E8" s="45">
        <f aca="true" t="shared" si="1" ref="E8:E16">SUM(F8:G8)</f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2021-03-18T01:58:34Z</cp:lastPrinted>
  <dcterms:modified xsi:type="dcterms:W3CDTF">2021-03-25T06:05:20Z</dcterms:modified>
  <cp:category/>
  <cp:version/>
  <cp:contentType/>
  <cp:contentStatus/>
</cp:coreProperties>
</file>